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30" documentId="120_S{2AC9BD13-BADA-5192-A53E-5A8FF88502F6}" xr6:coauthVersionLast="47" xr6:coauthVersionMax="47" xr10:uidLastSave="{99C3A728-00D7-4A4C-8756-EC9118F7274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<sst xmlns="http://schemas.openxmlformats.org/spreadsheetml/2006/main" count="180304" uniqueCount="39136">
  <si>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</si>
  <si>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</si>
  <si>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</si>
  <si>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</si>
  <si>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</si>
  <si>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</si>
  <si>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</si>
  <si>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</si>
  <si>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</si>
  <si>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</si>
  <si>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</si>
  <si>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</si>
  <si>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</si>
  <si>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</si>
  <si>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</si>
  <si>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</si>
  <si>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</si>
  <si>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</si>
  <si>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</si>
  <si>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</si>
  <si>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</si>
  <si>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</si>
  <si>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</si>
  <si>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</si>
  <si>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</si>
  <si>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</si>
  <si>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</si>
  <si>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</si>
  <si>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</si>
  <si>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</si>
  <si>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</si>
  <si>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</si>
  <si>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</si>
  <si>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</si>
  <si>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</si>
  <si>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</si>
  <si>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</si>
  <si>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</si>
  <si>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</si>
  <si>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</si>
  <si>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</si>
  <si>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</si>
  <si>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</si>
  <si>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</si>
  <si>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</si>
  <si>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</si>
  <si>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</si>
  <si>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</si>
  <si>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</si>
  <si>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</si>
  <si>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</si>
  <si>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</si>
  <si>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</si>
  <si>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</si>
  <si>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</si>
  <si>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</si>
  <si>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</si>
  <si>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</si>
  <si>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</si>
  <si>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</si>
  <si>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</si>
  <si>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</si>
  <si>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</si>
  <si>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</si>
  <si>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</si>
  <si>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</si>
  <si>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</si>
  <si>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</si>
  <si>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</si>
  <si>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</si>
  <si>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</si>
  <si>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</si>
  <si>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</si>
  <si>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</si>
  <si>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</si>
  <si>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</si>
  <si>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</si>
  <si>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</si>
  <si>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</si>
  <si>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</si>
  <si>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</si>
  <si>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</si>
  <si>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</si>
  <si>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</si>
  <si>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</si>
  <si>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</si>
  <si>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</si>
  <si>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</si>
  <si>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</si>
  <si>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</si>
  <si>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</si>
  <si>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</si>
  <si>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</si>
  <si>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</si>
  <si>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</si>
  <si>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</si>
  <si>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</si>
  <si>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</si>
  <si>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</si>
  <si>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</si>
  <si>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</si>
  <si>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</si>
  <si>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</si>
  <si>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</si>
  <si>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</si>
  <si>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</si>
  <si>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</si>
  <si>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</si>
  <si>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</si>
  <si>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</si>
  <si>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</si>
  <si>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</si>
  <si>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</si>
  <si>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</si>
  <si>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</si>
  <si>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</si>
  <si>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</si>
  <si>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</si>
  <si>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</si>
  <si>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</si>
  <si>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</si>
  <si>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</si>
  <si>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</si>
  <si>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</si>
  <si>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</si>
  <si>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</si>
  <si>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</si>
  <si>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</si>
  <si>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</si>
  <si>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</si>
  <si>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</si>
  <si>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</si>
  <si>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</si>
  <si>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</si>
  <si>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</si>
  <si>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</si>
  <si>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</si>
  <si>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</si>
  <si>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</si>
  <si>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</si>
  <si>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</si>
  <si>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</si>
  <si>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</si>
  <si>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</si>
  <si>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</si>
  <si>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</si>
  <si>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</si>
  <si>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</si>
  <si>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</si>
  <si>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</si>
  <si>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</si>
  <si>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</si>
  <si>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</si>
  <si>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</si>
  <si>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</si>
  <si>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</si>
  <si>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</si>
  <si>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</si>
  <si>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</si>
  <si>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</si>
  <si>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</si>
  <si>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</si>
  <si>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</si>
  <si>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</si>
  <si>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</si>
  <si>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</si>
  <si>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</si>
  <si>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</si>
  <si>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</si>
  <si>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</si>
  <si>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</si>
  <si>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</si>
  <si>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</si>
  <si>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</si>
  <si>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</si>
  <si>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</si>
  <si>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</si>
  <si>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</si>
  <si>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</si>
  <si>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</si>
  <si>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</si>
  <si>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</si>
  <si>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</si>
  <si>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</si>
  <si>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</si>
  <si>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</si>
  <si>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</si>
  <si>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</si>
  <si>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</si>
  <si>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</si>
  <si>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</si>
  <si>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</si>
  <si>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</si>
  <si>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</si>
  <si>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</si>
  <si>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</si>
  <si>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</si>
  <si>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</si>
  <si>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</si>
  <si>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</si>
  <si>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</si>
  <si>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</si>
  <si>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</si>
  <si>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</si>
  <si>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</si>
  <si>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</si>
  <si>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</si>
  <si>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</si>
  <si>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</si>
  <si>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</si>
  <si>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</si>
  <si>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</si>
  <si>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</si>
  <si>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</si>
  <si>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</si>
  <si>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</si>
  <si>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</si>
  <si>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</si>
  <si>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</si>
  <si>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</si>
  <si>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</si>
  <si>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</si>
  <si>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</si>
  <si>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</si>
  <si>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</si>
  <si>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</si>
  <si>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</si>
  <si>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</si>
  <si>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</si>
  <si>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</si>
  <si>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</si>
  <si>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</si>
  <si>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</si>
  <si>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</si>
  <si>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</si>
  <si>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</si>
  <si>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</si>
  <si>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</si>
  <si>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</si>
  <si>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</si>
  <si>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</si>
  <si>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</si>
  <si>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</si>
  <si>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</si>
  <si>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</si>
  <si>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</si>
  <si>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</si>
  <si>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</si>
  <si>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</si>
  <si>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</si>
  <si>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</si>
  <si>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</si>
  <si>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</si>
  <si>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</si>
  <si>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</si>
  <si>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</si>
  <si>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</si>
  <si>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</si>
  <si>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</si>
  <si>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</si>
  <si>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</si>
  <si>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</si>
  <si>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</si>
  <si>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</si>
  <si>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</si>
  <si>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</si>
  <si>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</si>
  <si>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</si>
  <si>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</si>
  <si>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</si>
  <si>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</si>
  <si>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</si>
  <si>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</si>
  <si>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</si>
  <si>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</si>
  <si>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</si>
  <si>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</si>
  <si>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</si>
  <si>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</si>
  <si>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</si>
  <si>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</si>
  <si>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</si>
  <si>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</si>
  <si>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</si>
  <si>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</si>
  <si>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</si>
  <si>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</si>
  <si>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</si>
  <si>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</si>
  <si>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</si>
  <si>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</si>
  <si>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</si>
  <si>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</si>
  <si>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</si>
  <si>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</si>
  <si>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</si>
  <si>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</si>
  <si>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</si>
  <si>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</si>
  <si>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</si>
  <si>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</si>
  <si>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</si>
  <si>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</si>
  <si>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</si>
  <si>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</si>
  <si>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</si>
  <si>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</si>
  <si>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</si>
  <si>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</si>
  <si>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</si>
  <si>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</si>
  <si>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</si>
  <si>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</si>
  <si>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</si>
  <si>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</si>
  <si>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</si>
  <si>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</si>
  <si>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</si>
  <si>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</si>
  <si>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</si>
  <si>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</si>
  <si>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</si>
  <si>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</si>
  <si>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</si>
  <si>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</si>
  <si>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</si>
  <si>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</si>
  <si>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</si>
  <si>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</si>
  <si>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</si>
  <si>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</si>
  <si>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</si>
  <si>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</si>
  <si>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</si>
  <si>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</si>
  <si>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</si>
  <si>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</si>
  <si>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</si>
  <si>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</si>
  <si>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</si>
  <si>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</si>
  <si>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</si>
  <si>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</si>
  <si>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</si>
  <si>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</si>
  <si>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</si>
  <si>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</si>
  <si>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</si>
  <si>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</si>
  <si>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</si>
  <si>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</si>
  <si>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</si>
  <si>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</si>
  <si>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</si>
  <si>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</si>
  <si>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</si>
  <si>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</si>
  <si>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</si>
  <si>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</si>
  <si>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</si>
  <si>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</si>
  <si>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</si>
  <si>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</si>
  <si>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</si>
  <si>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</si>
  <si>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</si>
  <si>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</si>
  <si>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</si>
  <si>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</si>
  <si>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</si>
  <si>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</si>
  <si>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</si>
  <si>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</si>
  <si>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</si>
  <si>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</si>
  <si>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</si>
  <si>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</si>
  <si>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</si>
  <si>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</si>
  <si>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</si>
  <si>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</si>
  <si>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</si>
  <si>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</si>
  <si>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</si>
  <si>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</si>
  <si>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</si>
  <si>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</si>
  <si>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</si>
  <si>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</si>
  <si>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</si>
  <si>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</si>
  <si>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</si>
  <si>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</si>
  <si>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</si>
  <si>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</si>
  <si>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</si>
  <si>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</si>
  <si>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</si>
  <si>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</si>
  <si>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</si>
  <si>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</si>
  <si>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</si>
  <si>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</si>
  <si>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</si>
  <si>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</si>
  <si>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</si>
  <si>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</si>
  <si>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</si>
  <si>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</si>
  <si>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</si>
  <si>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</si>
  <si>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</si>
  <si>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</si>
  <si>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</si>
  <si>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</si>
  <si>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</si>
  <si>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</si>
  <si>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</si>
  <si>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</si>
  <si>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</si>
  <si>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</si>
  <si>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</si>
  <si>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</si>
  <si>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</si>
  <si>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</si>
  <si>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</si>
  <si>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</si>
  <si>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</si>
  <si>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</si>
  <si>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</si>
  <si>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</si>
  <si>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</si>
  <si>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</si>
  <si>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</si>
  <si>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</si>
  <si>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</si>
  <si>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</si>
  <si>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</si>
  <si>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</si>
  <si>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</si>
  <si>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</si>
  <si>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</si>
  <si>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</si>
  <si>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</si>
  <si>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</si>
  <si>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</si>
  <si>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</si>
  <si>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</si>
  <si>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</si>
  <si>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</si>
  <si>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</si>
  <si>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</si>
  <si>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</si>
  <si>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</si>
  <si>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</si>
  <si>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</si>
  <si>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</si>
  <si>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</si>
  <si>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</si>
  <si>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</si>
  <si>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</si>
  <si>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</si>
  <si>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</si>
  <si>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</si>
  <si>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</si>
  <si>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</si>
  <si>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</si>
  <si>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</si>
  <si>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</si>
  <si>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</si>
  <si>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</si>
  <si>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</si>
  <si>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</si>
  <si>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</si>
  <si>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</si>
  <si>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</si>
  <si>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</si>
  <si>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</si>
  <si>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</si>
  <si>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</si>
  <si>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</si>
  <si>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</si>
  <si>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</si>
  <si>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</si>
  <si>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</si>
  <si>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</si>
  <si>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</si>
  <si>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</si>
  <si>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</si>
  <si>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</si>
  <si>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</si>
  <si>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</si>
  <si>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</si>
  <si>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</si>
  <si>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</si>
  <si>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</si>
  <si>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</si>
  <si>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</si>
  <si>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</si>
  <si>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</si>
  <si>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</si>
  <si>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</si>
  <si>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</si>
  <si>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</si>
  <si>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</si>
  <si>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</si>
  <si>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</si>
  <si>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</si>
  <si>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</si>
  <si>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</si>
  <si>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</si>
  <si>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</si>
  <si>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</si>
  <si>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</si>
  <si>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</si>
  <si>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</si>
  <si>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</si>
  <si>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</si>
  <si>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</si>
  <si>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</si>
  <si>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</si>
  <si>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</si>
  <si>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</si>
  <si>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</si>
  <si>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</si>
  <si>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</si>
  <si>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</si>
  <si>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</si>
  <si>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</si>
  <si>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</si>
  <si>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</si>
  <si>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</si>
  <si>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</si>
  <si>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</si>
  <si>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</si>
  <si>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</si>
  <si>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</si>
  <si>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</si>
  <si>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</si>
  <si>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</si>
  <si>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</si>
  <si>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</si>
  <si>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</si>
  <si>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</si>
  <si>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</si>
  <si>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</si>
  <si>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</si>
  <si>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</si>
  <si>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</si>
  <si>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</si>
  <si>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</si>
  <si>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</si>
  <si>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</si>
  <si>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</si>
  <si>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</si>
  <si>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</si>
  <si>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</si>
  <si>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</si>
  <si>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</si>
  <si>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</si>
  <si>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</si>
  <si>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</si>
  <si>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</si>
  <si>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</si>
  <si>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</si>
  <si>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</si>
  <si>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</si>
  <si>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</si>
  <si>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</si>
  <si>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</si>
  <si>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</si>
  <si>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</si>
  <si>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</si>
  <si>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</si>
  <si>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</si>
  <si>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</si>
  <si>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</si>
  <si>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</si>
  <si>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</si>
  <si>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</si>
  <si>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</si>
  <si>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</si>
  <si>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</si>
  <si>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</si>
  <si>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</si>
  <si>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</si>
  <si>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</si>
  <si>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</si>
  <si>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</si>
  <si>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</si>
  <si>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</si>
  <si>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</si>
  <si>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</si>
  <si>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</si>
  <si>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</si>
  <si>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</si>
  <si>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</si>
  <si>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</si>
  <si>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</si>
  <si>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</si>
  <si>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</si>
  <si>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</si>
  <si>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</si>
  <si>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</si>
  <si>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</si>
  <si>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</si>
  <si>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</si>
  <si>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</si>
  <si>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</si>
  <si>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</si>
  <si>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</si>
  <si>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</si>
  <si>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</si>
  <si>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</si>
  <si>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</si>
  <si>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</si>
  <si>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</si>
  <si>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</si>
  <si>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</si>
  <si>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</si>
  <si>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</si>
  <si>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</si>
  <si>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</si>
  <si>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</si>
  <si>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</si>
  <si>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</si>
  <si>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</si>
  <si>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</si>
  <si>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</si>
  <si>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</si>
  <si>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</si>
  <si>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</si>
  <si>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</si>
  <si>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</si>
  <si>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</si>
  <si>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</si>
  <si>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</si>
  <si>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</si>
  <si>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</si>
  <si>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</si>
  <si>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</si>
  <si>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</si>
  <si>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</si>
  <si>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</si>
  <si>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</si>
  <si>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</si>
  <si>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</si>
  <si>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</si>
  <si>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</si>
  <si>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</si>
  <si>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</si>
  <si>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</si>
  <si>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</si>
  <si>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</si>
  <si>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</si>
  <si>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</si>
  <si>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</si>
  <si>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</si>
  <si>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</si>
  <si>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</si>
  <si>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</si>
  <si>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</si>
  <si>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</si>
  <si>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</si>
  <si>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</si>
  <si>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</si>
  <si>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</si>
  <si>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</si>
  <si>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</si>
  <si>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</si>
  <si>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</si>
  <si>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</si>
  <si>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</si>
  <si>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</si>
  <si>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</si>
  <si>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</si>
  <si>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</si>
  <si>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</si>
  <si>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</si>
  <si>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</si>
  <si>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</si>
  <si>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</si>
  <si>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</si>
  <si>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</si>
  <si>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</si>
  <si>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</si>
  <si>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</si>
  <si>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</si>
  <si>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</si>
  <si>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</si>
  <si>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</si>
  <si>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</si>
  <si>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</si>
  <si>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</si>
  <si>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</si>
  <si>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</si>
  <si>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</si>
  <si>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</si>
  <si>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</si>
  <si>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</si>
  <si>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</si>
  <si>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</si>
  <si>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</si>
  <si>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</si>
  <si>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</si>
  <si>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</si>
  <si>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</si>
  <si>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</si>
  <si>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</si>
  <si>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</si>
  <si>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</si>
  <si>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</si>
  <si>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</si>
  <si>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</si>
  <si>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</si>
  <si>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</si>
  <si>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</si>
  <si>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</si>
  <si>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</si>
  <si>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</si>
  <si>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</si>
  <si>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</si>
  <si>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</si>
  <si>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</si>
  <si>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</si>
  <si>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</si>
  <si>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</si>
  <si>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</si>
  <si>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</si>
  <si>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</si>
  <si>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</si>
  <si>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</si>
  <si>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</si>
  <si>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</si>
  <si>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</si>
  <si>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</si>
  <si>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</si>
  <si>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</si>
  <si>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</si>
  <si>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</si>
  <si>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</si>
  <si>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</si>
  <si>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</si>
  <si>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</si>
  <si>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</si>
  <si>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</si>
  <si>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</si>
  <si>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</si>
  <si>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</si>
  <si>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</si>
  <si>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</si>
  <si>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</si>
  <si>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</si>
  <si>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</si>
  <si>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</si>
  <si>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</si>
  <si>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</si>
  <si>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</si>
  <si>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</si>
  <si>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</si>
  <si>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</si>
  <si>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</si>
  <si>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</si>
  <si>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</si>
  <si>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</si>
  <si>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</si>
  <si>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</si>
  <si>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</si>
  <si>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</si>
  <si>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</si>
  <si>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</si>
  <si>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</si>
  <si>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</si>
  <si>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</si>
  <si>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</si>
  <si>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</si>
  <si>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</si>
  <si>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</si>
  <si>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</si>
  <si>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</si>
  <si>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</si>
  <si>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</si>
  <si>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</si>
  <si>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</si>
  <si>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</si>
  <si>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</si>
  <si>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</si>
  <si>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</si>
  <si>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</si>
  <si>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</si>
  <si>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</si>
  <si>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</si>
  <si>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</si>
  <si>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</si>
  <si>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</si>
  <si>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</si>
  <si>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</si>
  <si>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</si>
  <si>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</si>
  <si>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</si>
  <si>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</si>
  <si>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</si>
  <si>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</si>
  <si>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</si>
  <si>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</si>
  <si>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</si>
  <si>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</si>
  <si>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</si>
  <si>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</si>
  <si>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</si>
  <si>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</si>
  <si>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</si>
  <si>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</si>
  <si>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</si>
  <si>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</si>
  <si>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</si>
  <si>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</si>
  <si>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</si>
  <si>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</si>
  <si>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</si>
  <si>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</si>
  <si>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</si>
  <si>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</si>
  <si>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</si>
  <si>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</si>
  <si>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</si>
  <si>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</si>
  <si>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</si>
  <si>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</si>
  <si>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</si>
  <si>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</si>
  <si>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</si>
  <si>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</si>
  <si>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</si>
  <si>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</si>
  <si>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</si>
  <si>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</si>
  <si>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</si>
  <si>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</si>
  <si>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</si>
  <si>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</si>
  <si>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</si>
  <si>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</si>
  <si>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</si>
  <si>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</si>
  <si>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</si>
  <si>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</si>
  <si>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</si>
  <si>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</si>
  <si>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</si>
  <si>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</si>
  <si>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</si>
  <si>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</si>
  <si>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</si>
  <si>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</si>
  <si>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</si>
  <si>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</si>
  <si>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</si>
  <si>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</si>
  <si>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</si>
  <si>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</si>
  <si>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</si>
  <si>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</si>
  <si>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</si>
  <si>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</si>
  <si>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</si>
  <si>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</si>
  <si>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</si>
  <si>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</si>
  <si>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</si>
  <si>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</si>
  <si>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</si>
  <si>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</si>
  <si>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</si>
  <si>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</si>
  <si>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</si>
  <si>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</si>
  <si>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</si>
  <si>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</si>
  <si>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</si>
  <si>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</si>
  <si>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</si>
  <si>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</si>
  <si>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</si>
  <si>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</si>
  <si>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</si>
  <si>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</si>
  <si>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</si>
  <si>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</si>
  <si>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</si>
  <si>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</si>
  <si>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</si>
  <si>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</si>
  <si>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</si>
  <si>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</si>
  <si>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</si>
  <si>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</si>
  <si>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</si>
  <si>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</si>
  <si>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</si>
  <si>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</si>
  <si>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</si>
  <si>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</si>
  <si>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</si>
  <si>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</si>
  <si>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</si>
  <si>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</si>
  <si>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</si>
  <si>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</si>
  <si>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</si>
  <si>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</si>
  <si>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</si>
  <si>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</si>
  <si>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</si>
  <si>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</si>
  <si>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</si>
  <si>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</si>
  <si>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</si>
  <si>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</si>
  <si>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</si>
  <si>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</si>
  <si>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</si>
  <si>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</si>
  <si>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</si>
  <si>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</si>
  <si>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</si>
  <si>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</si>
  <si>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</si>
  <si>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</si>
  <si>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</si>
  <si>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</si>
  <si>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</si>
  <si>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</si>
  <si>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</si>
  <si>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</si>
  <si>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</si>
  <si>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</si>
  <si>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</si>
  <si>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</si>
  <si>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</si>
  <si>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</si>
  <si>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</si>
  <si>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</si>
  <si>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</si>
  <si>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</si>
  <si>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</si>
  <si>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</si>
  <si>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</si>
  <si>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</si>
  <si>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</si>
  <si>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</si>
  <si>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</si>
  <si>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</si>
  <si>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</si>
  <si>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</si>
  <si>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</si>
  <si>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</si>
  <si>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</si>
  <si>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</si>
  <si>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</si>
  <si>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</si>
  <si>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</si>
  <si>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</si>
  <si>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</si>
  <si>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</si>
  <si>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</si>
  <si>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</si>
  <si>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</si>
  <si>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</si>
  <si>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</si>
  <si>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</si>
  <si>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</si>
  <si>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</si>
  <si>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</si>
  <si>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</si>
  <si>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</si>
  <si>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</si>
  <si>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</si>
  <si>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</si>
  <si>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</si>
  <si>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</si>
  <si>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</si>
  <si>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</si>
  <si>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</si>
  <si>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</si>
  <si>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</si>
  <si>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</si>
  <si>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</si>
  <si>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</si>
  <si>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</si>
  <si>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</si>
  <si>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</si>
  <si>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</si>
  <si>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</si>
  <si>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</si>
  <si>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</si>
  <si>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</si>
  <si>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</si>
  <si>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</si>
  <si>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</si>
  <si>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</si>
  <si>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</si>
  <si>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</si>
  <si>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</si>
  <si>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</si>
  <si>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</si>
  <si>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</si>
  <si>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</si>
  <si>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</si>
  <si>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</si>
  <si>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</si>
  <si>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</si>
  <si>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</si>
  <si>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</si>
  <si>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</si>
  <si>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</si>
  <si>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</si>
  <si>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</si>
  <si>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</si>
  <si>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</si>
  <si>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</si>
  <si>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</si>
  <si>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</si>
  <si>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</si>
  <si>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</si>
  <si>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</si>
  <si>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</si>
  <si>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</si>
  <si>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</si>
  <si>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</si>
  <si>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</si>
  <si>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</si>
  <si>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</si>
  <si>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</si>
  <si>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</si>
  <si>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</si>
  <si>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</si>
  <si>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</si>
  <si>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</si>
  <si>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</si>
  <si>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</si>
  <si>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</si>
  <si>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</si>
  <si>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</si>
  <si>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</si>
  <si>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</si>
  <si>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</si>
  <si>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</si>
  <si>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</si>
  <si>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</si>
  <si>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</si>
  <si>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</si>
  <si>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</si>
  <si>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</si>
  <si>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</si>
  <si>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</si>
  <si>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</si>
  <si>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</si>
  <si>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</si>
  <si>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</si>
  <si>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</si>
  <si>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</si>
  <si>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</si>
  <si>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</si>
  <si>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</si>
  <si>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</si>
  <si>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</si>
  <si>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</si>
  <si>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</si>
  <si>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</si>
  <si>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</si>
  <si>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</si>
  <si>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</si>
  <si>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</si>
  <si>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</si>
  <si>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</si>
  <si>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</si>
  <si>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</si>
  <si>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</si>
  <si>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</si>
  <si>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</si>
  <si>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</si>
  <si>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</si>
  <si>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</si>
  <si>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</si>
  <si>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</si>
  <si>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</si>
  <si>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</si>
  <si>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</si>
  <si>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</si>
  <si>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</si>
  <si>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</si>
  <si>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</si>
  <si>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</si>
  <si>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</si>
  <si>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</si>
  <si>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</si>
  <si>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</si>
  <si>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</si>
  <si>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</si>
  <si>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</si>
  <si>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</si>
  <si>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</si>
  <si>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</si>
  <si>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</si>
  <si>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</si>
  <si>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</si>
  <si>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</si>
  <si>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</si>
  <si>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</si>
  <si>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</si>
  <si>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</si>
  <si>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</si>
  <si>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</si>
  <si>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</si>
  <si>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</si>
  <si>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</si>
  <si>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</si>
  <si>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</si>
  <si>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</si>
  <si>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</si>
  <si>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</si>
  <si>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</si>
  <si>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</si>
  <si>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</si>
  <si>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</si>
  <si>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</si>
  <si>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</si>
  <si>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</si>
  <si>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</si>
  <si>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</si>
  <si>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</si>
  <si>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</si>
  <si>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</si>
  <si>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</si>
  <si>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</si>
  <si>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</si>
  <si>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</si>
  <si>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</si>
  <si>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</si>
  <si>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</si>
  <si>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</si>
  <si>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</si>
  <si>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</si>
  <si>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</si>
  <si>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</si>
  <si>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</si>
  <si>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</si>
  <si>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</si>
  <si>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</si>
  <si>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</si>
  <si>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</si>
  <si>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</si>
  <si>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</si>
  <si>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</si>
  <si>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</si>
  <si>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</si>
  <si>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</si>
  <si>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</si>
  <si>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</si>
  <si>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</si>
  <si>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</si>
  <si>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</si>
  <si>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</si>
  <si>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</si>
  <si>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</si>
  <si>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</si>
  <si>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</si>
  <si>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</si>
  <si>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</si>
  <si>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</si>
  <si>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</si>
  <si>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</si>
  <si>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</si>
  <si>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</si>
  <si>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</si>
  <si>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</si>
  <si>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</si>
  <si>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</si>
  <si>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</si>
  <si>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</si>
  <si>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</si>
  <si>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</si>
  <si>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</si>
  <si>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</si>
  <si>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</si>
  <si>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</si>
  <si>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</si>
  <si>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</si>
  <si>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</si>
  <si>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</si>
  <si>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</si>
  <si>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</si>
  <si>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</si>
  <si>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</si>
  <si>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</si>
  <si>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</si>
  <si>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</si>
  <si>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</si>
  <si>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</si>
  <si>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</si>
  <si>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</si>
  <si>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</si>
  <si>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</si>
  <si>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</si>
  <si>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</si>
  <si>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</si>
  <si>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</si>
  <si>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</si>
  <si>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</si>
  <si>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</si>
  <si>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</si>
  <si>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</si>
  <si>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</si>
  <si>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</si>
  <si>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</si>
  <si>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</si>
  <si>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</si>
  <si>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</si>
  <si>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</si>
  <si>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</si>
  <si>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</si>
  <si>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</si>
  <si>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</si>
  <si>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</si>
  <si>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</si>
  <si>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</si>
  <si>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</si>
  <si>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</si>
  <si>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</si>
  <si>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</si>
  <si>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</si>
  <si>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</si>
  <si>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</si>
  <si>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</si>
  <si>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</si>
  <si>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</si>
  <si>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</si>
  <si>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</si>
  <si>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</si>
  <si>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</si>
  <si>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</si>
  <si>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</si>
  <si>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</si>
  <si>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</si>
  <si>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</si>
  <si>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</si>
  <si>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</si>
  <si>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</si>
  <si>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</si>
  <si>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</si>
  <si>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</si>
  <si>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</si>
  <si>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</si>
  <si>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</si>
  <si>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</si>
  <si>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</si>
  <si>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</si>
  <si>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</si>
  <si>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</si>
  <si>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</si>
  <si>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</si>
  <si>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</si>
  <si>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</si>
  <si>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</si>
  <si>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</si>
  <si>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</si>
  <si>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</si>
  <si>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</si>
  <si>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</si>
  <si>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</si>
  <si>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</si>
  <si>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</si>
  <si>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</si>
  <si>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</si>
  <si>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</si>
  <si>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</si>
  <si>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</si>
  <si>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</si>
  <si>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</si>
  <si>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</si>
  <si>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</si>
  <si>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</si>
  <si>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</si>
  <si>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</si>
  <si>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</si>
  <si>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</si>
  <si>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</si>
  <si>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</si>
  <si>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</si>
  <si>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</si>
  <si>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</si>
  <si>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</si>
  <si>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</si>
  <si>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</si>
  <si>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</si>
  <si>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</si>
  <si>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</si>
  <si>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</si>
  <si>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</si>
  <si>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</si>
  <si>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</si>
  <si>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</si>
  <si>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</si>
  <si>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</si>
  <si>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</si>
  <si>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</si>
  <si>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</si>
  <si>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</si>
  <si>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</si>
  <si>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</si>
  <si>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</si>
  <si>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</si>
  <si>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</si>
  <si>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</si>
  <si>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</si>
  <si>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</si>
  <si>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</si>
  <si>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</si>
  <si>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</si>
  <si>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</si>
  <si>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</si>
  <si>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</si>
  <si>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</si>
  <si>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</si>
  <si>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</si>
  <si>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</si>
  <si>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</si>
  <si>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</si>
  <si>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</si>
  <si>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</si>
  <si>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</si>
  <si>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</si>
  <si>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</si>
  <si>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</si>
  <si>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</si>
  <si>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</si>
  <si>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</si>
  <si>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</si>
  <si>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</si>
  <si>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</si>
  <si>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</si>
  <si>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</si>
  <si>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</si>
  <si>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</si>
  <si>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</si>
  <si>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</si>
  <si>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</si>
  <si>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</si>
  <si>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</si>
  <si>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</si>
  <si>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</si>
  <si>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</si>
  <si>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</si>
  <si>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</si>
  <si>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</si>
  <si>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</si>
  <si>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</si>
  <si>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</si>
  <si>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</si>
  <si>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</si>
  <si>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</si>
  <si>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</si>
  <si>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</si>
  <si>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</si>
  <si>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</si>
  <si>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</si>
  <si>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</si>
  <si>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</si>
  <si>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</si>
  <si>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</si>
  <si>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</si>
  <si>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</si>
  <si>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</si>
  <si>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</si>
  <si>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</si>
  <si>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</si>
  <si>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</si>
  <si>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</si>
  <si>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</si>
  <si>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</si>
  <si>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</si>
  <si>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</si>
  <si>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</si>
  <si>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</si>
  <si>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</si>
  <si>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</si>
  <si>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</si>
  <si>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</si>
  <si>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</si>
  <si>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</si>
  <si>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</si>
  <si>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</si>
  <si>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</si>
  <si>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</si>
  <si>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</si>
  <si>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</si>
  <si>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</si>
  <si>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</si>
  <si>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</si>
  <si>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</si>
  <si>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</si>
  <si>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</si>
  <si>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</si>
  <si>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</si>
  <si>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</si>
  <si>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</si>
  <si>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</si>
  <si>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</si>
  <si>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</si>
  <si>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</si>
  <si>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</si>
  <si>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</si>
  <si>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</si>
  <si>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</si>
  <si>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</si>
  <si>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</si>
  <si>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</si>
  <si>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</si>
  <si>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</si>
  <si>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</si>
  <si>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</si>
  <si>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</si>
  <si>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</si>
  <si>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</si>
  <si>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</si>
  <si>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</si>
  <si>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</si>
  <si>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</si>
  <si>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</si>
  <si>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</si>
  <si>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</si>
  <si>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</si>
  <si>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</si>
  <si>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</si>
  <si>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</si>
  <si>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</si>
  <si>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</si>
  <si>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</si>
  <si>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</si>
  <si>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</si>
  <si>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</si>
  <si>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</si>
  <si>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</si>
  <si>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</si>
  <si>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</si>
  <si>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</si>
  <si>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</si>
  <si>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</si>
  <si>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</si>
  <si>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</si>
  <si>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</si>
  <si>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</si>
  <si>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</si>
  <si>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</si>
  <si>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</si>
  <si>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</si>
  <si>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</si>
  <si>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</si>
  <si>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</si>
  <si>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</si>
  <si>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</si>
  <si>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</si>
  <si>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</si>
  <si>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</si>
  <si>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</si>
  <si>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</si>
  <si>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</si>
  <si>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</si>
  <si>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</si>
  <si>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</si>
  <si>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</si>
  <si>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</si>
  <si>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</si>
  <si>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</si>
  <si>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</si>
  <si>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</si>
  <si>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</si>
  <si>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</si>
  <si>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</si>
  <si>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</si>
  <si>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</si>
  <si>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</si>
  <si>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</si>
  <si>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</si>
  <si>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</si>
  <si>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</si>
  <si>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</si>
  <si>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</si>
  <si>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</si>
  <si>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</si>
  <si>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</si>
  <si>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</si>
  <si>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</si>
  <si>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</si>
  <si>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</si>
  <si>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</si>
  <si>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</si>
  <si>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</si>
  <si>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</si>
  <si>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</si>
  <si>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</si>
  <si>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</si>
  <si>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</si>
  <si>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</si>
  <si>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</si>
  <si>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</si>
  <si>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</si>
  <si>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</si>
  <si>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</si>
  <si>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</si>
  <si>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</si>
  <si>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</si>
  <si>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</si>
  <si>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</si>
  <si>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</si>
  <si>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</si>
  <si>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</si>
  <si>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</si>
  <si>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</si>
  <si>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</si>
  <si>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</si>
  <si>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</si>
  <si>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</si>
  <si>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</si>
  <si>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</si>
  <si>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</si>
  <si>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</si>
  <si>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</si>
  <si>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</si>
  <si>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</si>
  <si>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</si>
  <si>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</si>
  <si>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</si>
  <si>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</si>
  <si>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</si>
  <si>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</si>
  <si>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</si>
  <si>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</si>
  <si>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</si>
  <si>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</si>
  <si>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</si>
  <si>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</si>
  <si>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</si>
  <si>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</si>
  <si>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</si>
  <si>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</si>
  <si>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</si>
  <si>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</si>
  <si>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</si>
  <si>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</si>
  <si>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</si>
  <si>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</si>
  <si>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</si>
  <si>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</si>
  <si>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</si>
  <si>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</si>
  <si>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</si>
  <si>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</si>
  <si>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</si>
  <si>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</si>
  <si>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</si>
  <si>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</si>
  <si>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</si>
  <si>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</si>
  <si>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</si>
  <si>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</si>
  <si>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</si>
  <si>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</si>
  <si>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</si>
  <si>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</si>
  <si>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</si>
  <si>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</si>
  <si>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</si>
  <si>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</si>
  <si>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</si>
  <si>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</si>
  <si>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</si>
  <si>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</si>
  <si>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</si>
  <si>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</si>
  <si>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</si>
  <si>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</si>
  <si>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</si>
  <si>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</si>
  <si>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</si>
  <si>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</si>
  <si>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</si>
  <si>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</si>
  <si>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</si>
  <si>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</si>
  <si>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</si>
  <si>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</si>
  <si>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</si>
  <si>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</si>
  <si>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</si>
  <si>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</si>
  <si>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</si>
  <si>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</si>
  <si>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</si>
  <si>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</si>
  <si>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</si>
  <si>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</si>
  <si>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</si>
  <si>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</si>
  <si>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</si>
  <si>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</si>
  <si>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</si>
  <si>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</si>
  <si>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</si>
  <si>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</si>
  <si>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</si>
  <si>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</si>
  <si>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</si>
  <si>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</si>
  <si>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</si>
  <si>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</si>
  <si>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</si>
  <si>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</si>
  <si>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</si>
  <si>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</si>
  <si>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</si>
  <si>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</si>
  <si>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</si>
  <si>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</si>
  <si>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</si>
  <si>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</si>
  <si>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</si>
  <si>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</si>
  <si>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</si>
  <si>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</si>
  <si>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</si>
  <si>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</si>
  <si>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</si>
  <si>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</si>
  <si>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</si>
  <si>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</si>
  <si>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</si>
  <si>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</si>
  <si>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</si>
  <si>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</si>
  <si>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</si>
  <si>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</si>
  <si>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</si>
  <si>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</si>
  <si>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</si>
  <si>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</si>
  <si>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</si>
  <si>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</si>
  <si>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</si>
  <si>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</si>
  <si>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</si>
  <si>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</si>
  <si>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</si>
  <si>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</si>
  <si>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</si>
  <si>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</si>
  <si>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</si>
  <si>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</si>
  <si>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</si>
  <si>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</si>
  <si>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</si>
  <si>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</si>
  <si>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</si>
  <si>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</si>
  <si>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</si>
  <si>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</si>
  <si>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</si>
  <si>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</si>
  <si>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</si>
  <si>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</si>
  <si>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</si>
  <si>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</si>
  <si>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</si>
  <si>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</si>
  <si>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</si>
  <si>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</si>
  <si>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</si>
  <si>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</si>
  <si>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</si>
  <si>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</si>
  <si>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</si>
  <si>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</si>
  <si>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</si>
  <si>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</si>
  <si>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</si>
  <si>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</si>
  <si>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</si>
  <si>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</si>
  <si>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</si>
  <si>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</si>
  <si>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</si>
  <si>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</si>
  <si>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</si>
  <si>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</si>
  <si>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</si>
  <si>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</si>
  <si>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</si>
  <si>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</si>
  <si>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</si>
  <si>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</si>
  <si>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</si>
  <si>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</si>
  <si>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</si>
  <si>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</si>
  <si>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</si>
  <si>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</si>
  <si>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</si>
  <si>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</si>
  <si>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</si>
  <si>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</si>
  <si>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</si>
  <si>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</si>
  <si>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</si>
  <si>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</si>
  <si>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</si>
  <si>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</si>
  <si>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</si>
  <si>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</si>
  <si>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</si>
  <si>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</si>
  <si>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</si>
  <si>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</si>
  <si>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</si>
  <si>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</si>
  <si>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</si>
  <si>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</si>
  <si>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</si>
  <si>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</si>
  <si>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</si>
  <si>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</si>
  <si>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</si>
  <si>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</si>
  <si>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</si>
  <si>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</si>
  <si>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</si>
  <si>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</si>
  <si>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</si>
  <si>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</si>
  <si>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</si>
  <si>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</si>
  <si>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</si>
  <si>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</si>
  <si>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</si>
  <si>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</si>
  <si>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</si>
  <si>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</si>
  <si>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</si>
  <si>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</si>
  <si>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</si>
  <si>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</si>
  <si>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</si>
  <si>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</si>
  <si>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</si>
  <si>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</si>
  <si>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</si>
  <si>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</si>
  <si>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</si>
  <si>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</si>
  <si>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</si>
  <si>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</si>
  <si>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</si>
  <si>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</si>
  <si>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</si>
  <si>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</si>
  <si>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</si>
  <si>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</si>
  <si>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</si>
  <si>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</si>
  <si>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</si>
  <si>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</si>
  <si>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</si>
  <si>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</si>
  <si>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</si>
  <si>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</si>
  <si>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</si>
  <si>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</si>
  <si>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</si>
  <si>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</si>
  <si>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</si>
  <si>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</si>
  <si>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</si>
  <si>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</si>
  <si>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</si>
  <si>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</si>
  <si>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</si>
  <si>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</si>
  <si>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</si>
  <si>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</si>
  <si>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</si>
  <si>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</si>
  <si>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</si>
  <si>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</si>
  <si>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</si>
  <si>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</si>
  <si>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</si>
  <si>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</si>
  <si>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</si>
  <si>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</si>
  <si>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</si>
  <si>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</si>
  <si>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</si>
  <si>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</si>
  <si>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</si>
  <si>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</si>
  <si>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</si>
  <si>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</si>
  <si>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</si>
  <si>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</si>
  <si>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</si>
  <si>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</si>
  <si>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</si>
  <si>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</si>
  <si>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</si>
  <si>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</si>
  <si>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</si>
  <si>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</si>
  <si>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</si>
  <si>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</si>
  <si>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</si>
  <si>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</si>
  <si>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</si>
  <si>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</si>
  <si>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</si>
  <si>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</si>
  <si>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</si>
  <si>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</si>
  <si>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</si>
  <si>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</si>
  <si>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</si>
  <si>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</si>
  <si>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</si>
  <si>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</si>
  <si>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</si>
  <si>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</si>
  <si>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</si>
  <si>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</si>
  <si>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</si>
  <si>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</si>
  <si>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</si>
  <si>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</si>
  <si>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</si>
  <si>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</si>
  <si>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</si>
  <si>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</si>
  <si>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</si>
  <si>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</si>
  <si>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</si>
  <si>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</si>
  <si>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</si>
  <si>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</si>
  <si>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</si>
  <si>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</si>
  <si>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</si>
  <si>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</si>
  <si>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</si>
  <si>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</si>
  <si>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</si>
  <si>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</si>
  <si>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</si>
  <si>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</si>
  <si>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</si>
  <si>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</si>
  <si>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</si>
  <si>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</si>
  <si>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</si>
  <si>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</si>
  <si>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</si>
  <si>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</si>
  <si>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</si>
  <si>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</si>
  <si>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</si>
  <si>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</si>
  <si>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</si>
  <si>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</si>
  <si>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</si>
  <si>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</si>
  <si>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</si>
  <si>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</si>
  <si>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</si>
  <si>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</si>
  <si>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</si>
  <si>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</si>
  <si>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</si>
  <si>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</si>
  <si>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</si>
  <si>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</si>
  <si>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</si>
  <si>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</si>
  <si>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</si>
  <si>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</si>
  <si>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</si>
  <si>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</si>
  <si>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</si>
  <si>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</si>
  <si>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</si>
  <si>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</si>
  <si>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</si>
  <si>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</si>
  <si>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</si>
  <si>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</si>
  <si>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</si>
  <si>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</si>
  <si>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</si>
  <si>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</si>
  <si>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</si>
  <si>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</si>
  <si>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</si>
  <si>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</si>
  <si>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</si>
  <si>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</si>
  <si>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</si>
  <si>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</si>
  <si>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</si>
  <si>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</si>
  <si>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</si>
  <si>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</si>
  <si>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</si>
  <si>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</si>
  <si>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</si>
  <si>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</si>
  <si>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</si>
  <si>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</si>
  <si>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</si>
  <si>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</si>
  <si>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</si>
  <si>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</si>
  <si>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</si>
  <si>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</si>
  <si>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</si>
  <si>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</si>
  <si>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</si>
  <si>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</si>
  <si>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</si>
  <si>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</si>
  <si>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</si>
  <si>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</si>
  <si>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</si>
  <si>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</si>
  <si>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</si>
  <si>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</si>
  <si>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</si>
  <si>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</si>
  <si>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</si>
  <si>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</si>
  <si>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</si>
  <si>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</si>
  <si>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</si>
  <si>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</si>
  <si>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</si>
  <si>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</si>
  <si>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</si>
  <si>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</si>
  <si>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</si>
  <si>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</si>
  <si>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</si>
  <si>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</si>
  <si>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</si>
  <si>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</si>
  <si>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</si>
  <si>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</si>
  <si>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</si>
  <si>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</si>
  <si>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</si>
  <si>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</si>
  <si>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</si>
  <si>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</si>
  <si>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</si>
  <si>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</si>
  <si>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</si>
  <si>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</si>
  <si>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</si>
  <si>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</si>
  <si>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</si>
  <si>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</si>
  <si>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</si>
  <si>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</si>
  <si>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</si>
  <si>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</si>
  <si>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</si>
  <si>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</si>
  <si>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</si>
  <si>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</si>
  <si>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</si>
  <si>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</si>
  <si>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</si>
  <si>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</si>
  <si>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</si>
  <si>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</si>
  <si>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</si>
  <si>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</si>
  <si>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</si>
  <si>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</si>
  <si>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</si>
  <si>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</si>
  <si>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</si>
  <si>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</si>
  <si>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</si>
  <si>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</si>
  <si>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</si>
  <si>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</si>
  <si>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</si>
  <si>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</si>
  <si>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</si>
  <si>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</si>
  <si>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</si>
  <si>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</si>
  <si>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</si>
  <si>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</si>
  <si>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</si>
  <si>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</si>
  <si>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</si>
  <si>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</si>
  <si>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</si>
  <si>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</si>
  <si>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</si>
  <si>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</si>
  <si>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</si>
  <si>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</si>
  <si>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</si>
  <si>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</si>
  <si>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</si>
  <si>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</si>
  <si>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</si>
  <si>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</si>
  <si>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</si>
  <si>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</si>
  <si>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</si>
  <si>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</si>
  <si>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</si>
  <si>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</si>
  <si>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</si>
  <si>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</si>
  <si>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</si>
  <si>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</si>
  <si>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</si>
  <si>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</si>
  <si>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</si>
  <si>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</si>
  <si>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</si>
  <si>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</si>
  <si>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</si>
  <si>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</si>
  <si>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</si>
  <si>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</si>
  <si>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</si>
  <si>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</si>
  <si>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</si>
  <si>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</si>
  <si>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</si>
  <si>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</si>
  <si>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</si>
  <si>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</si>
  <si>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</si>
  <si>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</si>
  <si>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</si>
  <si>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</si>
  <si>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</si>
  <si>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</si>
  <si>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</si>
  <si>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</si>
  <si>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</si>
  <si>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</si>
  <si>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</si>
  <si>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</si>
  <si>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</si>
  <si>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</si>
  <si>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</si>
  <si>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</si>
  <si>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</si>
  <si>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</si>
  <si>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</si>
  <si>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</si>
  <si>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</si>
  <si>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</si>
  <si>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</si>
  <si>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</si>
  <si>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</si>
  <si>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</si>
  <si>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</si>
  <si>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</si>
  <si>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</si>
  <si>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</si>
  <si>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</si>
  <si>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</si>
  <si>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</si>
  <si>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</si>
  <si>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</si>
  <si>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</si>
  <si>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</si>
  <si>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</si>
  <si>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</si>
  <si>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</si>
  <si>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</si>
  <si>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</si>
  <si>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</si>
  <si>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</si>
  <si>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</si>
  <si>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</si>
  <si>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</si>
  <si>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</si>
  <si>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</si>
  <si>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</si>
  <si>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</si>
  <si>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</si>
  <si>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</si>
  <si>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</si>
  <si>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</si>
  <si>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</si>
  <si>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</si>
  <si>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</si>
  <si>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</si>
  <si>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</si>
  <si>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</si>
  <si>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</si>
  <si>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</si>
  <si>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</si>
  <si>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</si>
  <si>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</si>
  <si>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</si>
  <si>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</si>
  <si>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</si>
  <si>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</si>
  <si>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</si>
  <si>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</si>
  <si>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</si>
  <si>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</si>
  <si>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</si>
  <si>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</si>
  <si>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</si>
  <si>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</si>
  <si>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</si>
  <si>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</si>
  <si>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</si>
  <si>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</si>
  <si>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</si>
  <si>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</si>
  <si>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</si>
  <si>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</si>
  <si>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</si>
  <si>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</si>
  <si>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</si>
  <si>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</si>
  <si>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</si>
  <si>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</si>
  <si>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</si>
  <si>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</si>
  <si>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</si>
  <si>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</si>
  <si>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</si>
  <si>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</si>
  <si>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</si>
  <si>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</si>
  <si>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</si>
  <si>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</si>
  <si>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</si>
  <si>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</si>
  <si>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</si>
  <si>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</si>
  <si>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</si>
  <si>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</si>
  <si>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</si>
  <si>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</si>
  <si>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</si>
  <si>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</si>
  <si>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</si>
  <si>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</si>
  <si>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</si>
  <si>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</si>
  <si>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</si>
  <si>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</si>
  <si>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</si>
  <si>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</si>
  <si>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</si>
  <si>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</si>
  <si>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</si>
  <si>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</si>
  <si>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</si>
  <si>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</si>
  <si>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</si>
  <si>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</si>
  <si>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</si>
  <si>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</si>
  <si>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</si>
  <si>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</si>
  <si>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</si>
  <si>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</si>
  <si>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</si>
  <si>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</si>
  <si>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</si>
  <si>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</si>
  <si>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</si>
  <si>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</si>
  <si>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</si>
  <si>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</si>
  <si>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</si>
  <si>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</si>
  <si>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</si>
  <si>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</si>
  <si>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</si>
  <si>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</si>
  <si>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</si>
  <si>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</si>
  <si>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</si>
  <si>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</si>
  <si>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</si>
  <si>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</si>
  <si>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</si>
  <si>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</si>
  <si>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</si>
  <si>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</si>
  <si>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</si>
  <si>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</si>
  <si>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</si>
  <si>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</si>
  <si>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</si>
  <si>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</si>
  <si>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</si>
  <si>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</si>
  <si>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</si>
  <si>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</si>
  <si>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</si>
  <si>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</si>
  <si>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</si>
  <si>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</si>
  <si>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</si>
  <si>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</si>
  <si>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</si>
  <si>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</si>
  <si>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</si>
  <si>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</si>
  <si>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</si>
  <si>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</si>
  <si>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</si>
  <si>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</si>
  <si>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</si>
  <si>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</si>
  <si>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</si>
  <si>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</si>
  <si>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</si>
  <si>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</si>
  <si>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</si>
  <si>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</si>
  <si>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</si>
  <si>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</si>
  <si>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</si>
  <si>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</si>
  <si>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</si>
  <si>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</si>
  <si>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</si>
  <si>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</si>
  <si>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</si>
  <si>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</si>
  <si>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</si>
  <si>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</si>
  <si>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</si>
  <si>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</si>
  <si>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</si>
  <si>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</si>
  <si>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</si>
  <si>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</si>
  <si>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</si>
  <si>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</si>
  <si>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</si>
  <si>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</si>
  <si>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</si>
  <si>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</si>
  <si>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</si>
  <si>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</si>
  <si>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</si>
  <si>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</si>
  <si>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</si>
  <si>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</si>
  <si>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</si>
  <si>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</si>
  <si>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</si>
  <si>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</si>
  <si>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</si>
  <si>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</si>
  <si>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</si>
  <si>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</si>
  <si>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</si>
  <si>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</si>
  <si>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</si>
  <si>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</si>
  <si>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</si>
  <si>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</si>
  <si>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</si>
  <si>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</si>
  <si>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</si>
  <si>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</si>
  <si>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</si>
  <si>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</si>
  <si>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</si>
  <si>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</si>
  <si>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</si>
  <si>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</si>
  <si>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</si>
  <si>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</si>
  <si>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</si>
  <si>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</si>
  <si>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</si>
  <si>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</si>
  <si>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</si>
  <si>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</si>
  <si>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</si>
  <si>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</si>
  <si>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</si>
  <si>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</si>
  <si>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</si>
  <si>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</si>
  <si>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</si>
  <si>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</si>
  <si>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</si>
  <si>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</si>
  <si>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</si>
  <si>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</si>
  <si>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</si>
  <si>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</si>
  <si>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</si>
  <si>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</si>
  <si>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</si>
  <si>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</si>
  <si>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</si>
  <si>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</si>
  <si>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</si>
  <si>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</si>
  <si>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</si>
  <si>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</si>
  <si>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</si>
  <si>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</si>
  <si>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</si>
  <si>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</si>
  <si>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</si>
  <si>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</si>
  <si>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</si>
  <si>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</si>
  <si>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</si>
  <si>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</si>
  <si>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</si>
  <si>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</si>
  <si>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</si>
  <si>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</si>
  <si>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</si>
  <si>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</si>
  <si>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</si>
  <si>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</si>
  <si>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</si>
  <si>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</si>
  <si>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</si>
  <si>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</si>
  <si>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</si>
  <si>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</si>
  <si>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</si>
  <si>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</si>
  <si>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</si>
  <si>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</si>
  <si>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</si>
  <si>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</si>
  <si>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</si>
  <si>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</si>
  <si>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</si>
  <si>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</si>
  <si>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</si>
  <si>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</si>
  <si>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</si>
  <si>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</si>
  <si>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</si>
  <si>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</si>
  <si>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</si>
  <si>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</si>
  <si>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</si>
  <si>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</si>
  <si>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</si>
  <si>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</si>
  <si>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</si>
  <si>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</si>
  <si>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</si>
  <si>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</si>
  <si>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</si>
  <si>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</si>
  <si>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</si>
  <si>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</si>
  <si>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</si>
  <si>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</si>
  <si>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</si>
  <si>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</si>
  <si>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</si>
  <si>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</si>
  <si>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</si>
  <si>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</si>
  <si>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</si>
  <si>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</si>
  <si>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</si>
  <si>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</si>
  <si>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</si>
  <si>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</si>
  <si>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</si>
  <si>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</si>
  <si>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</si>
  <si>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</si>
  <si>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</si>
  <si>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</si>
  <si>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</si>
  <si>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</si>
  <si>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</si>
  <si>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</si>
  <si>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</si>
  <si>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</si>
  <si>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</si>
  <si>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</si>
  <si>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</si>
  <si>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</si>
  <si>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</si>
  <si>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</si>
  <si>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</si>
  <si>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</si>
  <si>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</si>
  <si>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</si>
  <si>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</si>
  <si>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</si>
  <si>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</si>
  <si>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</si>
  <si>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</si>
  <si>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</si>
  <si>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</si>
  <si>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</si>
  <si>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</si>
  <si>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</si>
  <si>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</si>
  <si>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</si>
  <si>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</si>
  <si>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</si>
  <si>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</si>
  <si>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</si>
  <si>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</si>
  <si>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</si>
  <si>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</si>
  <si>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</si>
  <si>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</si>
  <si>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</si>
  <si>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</si>
  <si>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</si>
  <si>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</si>
  <si>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</si>
  <si>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</si>
  <si>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</si>
  <si>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</si>
  <si>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</si>
  <si>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</si>
  <si>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</si>
  <si>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</si>
  <si>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</si>
  <si>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</si>
  <si>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</si>
  <si>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</si>
  <si>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</si>
  <si>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</si>
  <si>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</si>
  <si>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</si>
  <si>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</si>
  <si>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</si>
  <si>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</si>
  <si>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</si>
  <si>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</si>
  <si>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</si>
  <si>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</si>
  <si>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</si>
  <si>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</si>
  <si>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</si>
  <si>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</si>
  <si>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</si>
  <si>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</si>
  <si>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</si>
  <si>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</si>
  <si>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</si>
  <si>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</si>
  <si>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</si>
  <si>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</si>
  <si>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</si>
  <si>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</si>
  <si>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</si>
  <si>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</si>
  <si>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</si>
  <si>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</si>
  <si>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</si>
  <si>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</si>
  <si>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</si>
  <si>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</si>
  <si>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</si>
  <si>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</si>
  <si>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</si>
  <si>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</si>
  <si>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</si>
  <si>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</si>
  <si>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</si>
  <si>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</si>
  <si>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</si>
  <si>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</si>
  <si>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</si>
  <si>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</si>
  <si>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</si>
  <si>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</si>
  <si>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</si>
  <si>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</si>
  <si>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</si>
  <si>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</si>
  <si>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</si>
  <si>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</si>
  <si>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</si>
  <si>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</si>
  <si>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</si>
  <si>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</si>
  <si>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</si>
  <si>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</si>
  <si>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</si>
  <si>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</si>
  <si>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</si>
  <si>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</si>
  <si>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</si>
  <si>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</si>
  <si>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</si>
  <si>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</si>
  <si>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</si>
  <si>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</si>
  <si>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</si>
  <si>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</si>
  <si>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</si>
  <si>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</si>
  <si>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</si>
  <si>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</si>
  <si>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</si>
  <si>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</si>
  <si>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</si>
  <si>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</si>
  <si>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</si>
  <si>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</si>
  <si>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</si>
  <si>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</si>
  <si>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</si>
  <si>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</si>
  <si>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</si>
  <si>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</si>
  <si>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</si>
  <si>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</si>
  <si>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</si>
  <si>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</si>
  <si>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</si>
  <si>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</si>
  <si>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</si>
  <si>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</si>
  <si>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</si>
  <si>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</si>
  <si>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</si>
  <si>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</si>
  <si>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</si>
  <si>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</si>
  <si>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</si>
  <si>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</si>
  <si>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</si>
  <si>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</si>
  <si>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</si>
  <si>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</si>
  <si>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</si>
  <si>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</si>
  <si>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</si>
  <si>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</si>
  <si>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</si>
  <si>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</si>
  <si>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</si>
  <si>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</si>
  <si>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</si>
  <si>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</si>
  <si>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</si>
  <si>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</si>
  <si>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</si>
  <si>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</si>
  <si>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</si>
  <si>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</si>
  <si>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</si>
  <si>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</si>
  <si>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</si>
  <si>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</si>
  <si>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</si>
  <si>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</si>
  <si>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</si>
  <si>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</si>
  <si>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</si>
  <si>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</si>
  <si>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</si>
  <si>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</si>
  <si>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</si>
  <si>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</si>
  <si>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</si>
  <si>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</si>
  <si>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</si>
  <si>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</si>
  <si>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</si>
  <si>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</si>
  <si>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</si>
  <si>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</si>
  <si>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</si>
  <si>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</si>
  <si>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</si>
  <si>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</si>
  <si>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</si>
  <si>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</si>
  <si>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</si>
  <si>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</si>
  <si>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</si>
  <si>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</si>
  <si>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</si>
  <si>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</si>
  <si>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</si>
  <si>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</si>
  <si>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</si>
  <si>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</si>
  <si>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</si>
  <si>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</si>
  <si>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</si>
  <si>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</si>
  <si>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</si>
  <si>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</si>
  <si>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</si>
  <si>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</si>
  <si>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</si>
  <si>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</si>
  <si>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</si>
  <si>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</si>
  <si>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</si>
  <si>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</si>
  <si>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</si>
  <si>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</si>
  <si>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</si>
  <si>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</si>
  <si>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</si>
  <si>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</si>
  <si>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</si>
  <si>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</si>
  <si>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</si>
  <si>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</si>
  <si>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</si>
  <si>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</si>
  <si>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</si>
  <si>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</si>
  <si>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</si>
  <si>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</si>
  <si>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</si>
  <si>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</si>
  <si>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</si>
  <si>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</si>
  <si>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</si>
  <si>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</si>
  <si>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</si>
  <si>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</si>
  <si>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</si>
  <si>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</si>
  <si>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</si>
  <si>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</si>
  <si>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</si>
  <si>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</si>
  <si>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</si>
  <si>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</si>
  <si>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</si>
  <si>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</si>
  <si>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</si>
  <si>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</si>
  <si>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</si>
  <si>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</si>
  <si>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</si>
  <si>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</si>
  <si>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</si>
  <si>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</si>
  <si>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</si>
  <si>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</si>
  <si>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</si>
  <si>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</si>
  <si>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</si>
  <si>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</si>
  <si>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</si>
  <si>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</si>
  <si>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</si>
  <si>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</si>
  <si>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</si>
  <si>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</si>
  <si>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</si>
  <si>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</si>
  <si>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</si>
  <si>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</si>
  <si>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</si>
  <si>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</si>
  <si>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</si>
  <si>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</si>
  <si>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</si>
  <si>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</si>
  <si>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</si>
  <si>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</si>
  <si>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</si>
  <si>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</si>
  <si>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</si>
  <si>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</si>
  <si>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</si>
  <si>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</si>
  <si>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</si>
  <si>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</si>
  <si>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</si>
  <si>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</si>
  <si>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</si>
  <si>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</si>
  <si>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</si>
  <si>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</si>
  <si>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</si>
  <si>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</si>
  <si>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</si>
  <si>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</si>
  <si>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</si>
  <si>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</si>
  <si>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</si>
  <si>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</si>
  <si>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</si>
  <si>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</si>
  <si>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</si>
  <si>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</si>
  <si>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</si>
  <si>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</si>
  <si>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</si>
  <si>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</si>
  <si>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</si>
  <si>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</si>
  <si>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</si>
  <si>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</si>
  <si>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</si>
  <si>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</si>
  <si>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</si>
  <si>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</si>
  <si>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</si>
  <si>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</si>
  <si>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</si>
  <si>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</si>
  <si>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</si>
  <si>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</si>
  <si>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</si>
  <si>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</si>
  <si>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</si>
  <si>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</si>
  <si>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</si>
  <si>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</si>
  <si>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</si>
  <si>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</si>
  <si>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</si>
  <si>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</si>
  <si>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</si>
  <si>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</si>
  <si>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</si>
  <si>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</si>
  <si>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</si>
  <si>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</si>
  <si>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</si>
  <si>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</si>
  <si>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</si>
  <si>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</si>
  <si>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</si>
  <si>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</si>
  <si>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</si>
  <si>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</si>
  <si>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</si>
  <si>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</si>
  <si>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</si>
  <si>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</si>
  <si>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</si>
  <si>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</si>
  <si>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</si>
  <si>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</si>
  <si>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</si>
  <si>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</si>
  <si>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</si>
  <si>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</si>
  <si>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</si>
  <si>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</si>
  <si>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</si>
  <si>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</si>
  <si>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</si>
  <si>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</si>
  <si>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</si>
  <si>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</si>
  <si>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</si>
  <si>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</si>
  <si>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</si>
  <si>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</si>
  <si>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</si>
  <si>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</si>
  <si>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</si>
  <si>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</si>
  <si>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</si>
  <si>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</si>
  <si>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</si>
  <si>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</si>
  <si>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</si>
  <si>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</si>
  <si>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</si>
  <si>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</si>
  <si>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</si>
  <si>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</si>
  <si>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</si>
  <si>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</si>
  <si>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</si>
  <si>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</si>
  <si>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</si>
  <si>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</si>
  <si>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</si>
  <si>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</si>
  <si>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</si>
  <si>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</si>
  <si>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</si>
  <si>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</si>
  <si>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</si>
  <si>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</si>
  <si>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</si>
  <si>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</si>
  <si>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</si>
  <si>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</si>
  <si>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</si>
  <si>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</si>
  <si>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</si>
  <si>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</si>
  <si>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</si>
  <si>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</si>
  <si>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</si>
  <si>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</si>
  <si>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</si>
  <si>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</si>
  <si>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</si>
  <si>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</si>
  <si>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</si>
  <si>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</si>
  <si>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</si>
  <si>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</si>
  <si>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</si>
  <si>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</si>
  <si>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</si>
  <si>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</si>
  <si>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</si>
  <si>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</si>
  <si>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</si>
  <si>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</si>
  <si>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</si>
  <si>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</si>
  <si>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</si>
  <si>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</si>
  <si>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</si>
  <si>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</si>
  <si>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</si>
  <si>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</si>
  <si>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</si>
  <si>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</si>
  <si>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</si>
  <si>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</si>
  <si>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</si>
  <si>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</si>
  <si>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</si>
  <si>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</si>
  <si>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</si>
  <si>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</si>
  <si>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</si>
  <si>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</si>
  <si>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</si>
  <si>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</si>
  <si>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</si>
  <si>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</si>
  <si>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</si>
  <si>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</si>
  <si>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</si>
  <si>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</si>
  <si>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</si>
  <si>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</si>
  <si>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</si>
  <si>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</si>
  <si>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</si>
  <si>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</si>
  <si>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</si>
  <si>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</si>
  <si>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</si>
  <si>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</si>
  <si>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</si>
  <si>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</si>
  <si>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</si>
  <si>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</si>
  <si>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</si>
  <si>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</si>
  <si>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</si>
  <si>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</si>
  <si>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</si>
  <si>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</si>
  <si>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</si>
  <si>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</si>
  <si>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</si>
  <si>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</si>
  <si>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</si>
  <si>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</si>
  <si>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</si>
  <si>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</si>
  <si>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</si>
  <si>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</si>
  <si>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</si>
  <si>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</si>
  <si>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</si>
  <si>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</si>
  <si>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</si>
  <si>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</si>
  <si>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</si>
  <si>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</si>
  <si>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</si>
  <si>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</si>
  <si>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</si>
  <si>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</si>
  <si>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</si>
  <si>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</si>
  <si>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</si>
  <si>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</si>
  <si>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</si>
  <si>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</si>
  <si>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</si>
  <si>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</si>
  <si>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</si>
  <si>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</si>
  <si>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</si>
  <si>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</si>
  <si>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</si>
  <si>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</si>
  <si>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</si>
  <si>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</si>
  <si>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</si>
  <si>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</si>
  <si>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</si>
  <si>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</si>
  <si>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</si>
  <si>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</si>
  <si>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</si>
  <si>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</si>
  <si>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</si>
  <si>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</si>
  <si>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</si>
  <si>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</si>
  <si>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</si>
  <si>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</si>
  <si>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</si>
  <si>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</si>
  <si>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</si>
  <si>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</si>
  <si>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</si>
  <si>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</si>
  <si>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</si>
  <si>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</si>
  <si>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</si>
  <si>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</si>
  <si>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</si>
  <si>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</si>
  <si>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</si>
  <si>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</si>
  <si>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</si>
  <si>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</si>
  <si>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</si>
  <si>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</si>
  <si>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</si>
  <si>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</si>
  <si>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</si>
  <si>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</si>
  <si>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</si>
  <si>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</si>
  <si>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</si>
  <si>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</si>
  <si>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</si>
  <si>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</si>
  <si>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</si>
  <si>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</si>
  <si>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</si>
  <si>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</si>
  <si>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</si>
  <si>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</si>
  <si>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</si>
  <si>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</si>
  <si>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</si>
  <si>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</si>
  <si>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</si>
  <si>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</si>
  <si>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</si>
  <si>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</si>
  <si>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</si>
  <si>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</si>
  <si>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</si>
  <si>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</si>
  <si>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</si>
  <si>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</si>
  <si>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</si>
  <si>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</si>
  <si>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</si>
  <si>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</si>
  <si>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</si>
  <si>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</si>
  <si>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</si>
  <si>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</si>
  <si>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</si>
  <si>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</si>
  <si>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</si>
  <si>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</si>
  <si>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</si>
  <si>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</si>
  <si>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</si>
  <si>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</si>
  <si>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</si>
  <si>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</si>
  <si>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</si>
  <si>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</si>
  <si>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</si>
  <si>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</si>
  <si>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</si>
  <si>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</si>
  <si>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</si>
  <si>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</si>
  <si>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</si>
  <si>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</si>
  <si>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</si>
  <si>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</si>
  <si>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</si>
  <si>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</si>
  <si>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</si>
  <si>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</si>
  <si>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</si>
  <si>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</si>
  <si>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</si>
  <si>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</si>
  <si>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</si>
  <si>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</si>
  <si>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</si>
  <si>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</si>
  <si>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</si>
  <si>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</si>
  <si>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</si>
  <si>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</si>
  <si>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</si>
  <si>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</si>
  <si>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</si>
  <si>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</si>
  <si>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</si>
  <si>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</si>
  <si>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</si>
  <si>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</si>
  <si>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</si>
  <si>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</si>
  <si>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</si>
  <si>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</si>
  <si>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</si>
  <si>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</si>
  <si>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</si>
  <si>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</si>
  <si>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</si>
  <si>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</si>
  <si>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</si>
  <si>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</si>
  <si>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</si>
  <si>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</si>
  <si>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</si>
  <si>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</si>
  <si>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</si>
  <si>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</si>
  <si>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</si>
  <si>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</si>
  <si>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</si>
  <si>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</si>
  <si>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</si>
  <si>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</si>
  <si>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</si>
  <si>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</si>
  <si>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</si>
  <si>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</si>
  <si>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</si>
  <si>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</si>
  <si>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</si>
  <si>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</si>
  <si>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</si>
  <si>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</si>
  <si>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</si>
  <si>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</si>
  <si>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</si>
  <si>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</si>
  <si>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</si>
  <si>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</si>
  <si>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</si>
  <si>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</si>
  <si>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</si>
  <si>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</si>
  <si>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</si>
  <si>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</si>
  <si>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</si>
  <si>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</si>
  <si>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</si>
  <si>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</si>
  <si>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</si>
  <si>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</si>
  <si>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</si>
  <si>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</si>
  <si>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</si>
  <si>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</si>
  <si>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</si>
  <si>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</si>
  <si>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</si>
  <si>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</si>
  <si>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</si>
  <si>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</si>
  <si>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</si>
  <si>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</si>
  <si>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</si>
  <si>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</si>
  <si>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</si>
  <si>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</si>
  <si>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</si>
  <si>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</si>
  <si>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</si>
  <si>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</si>
  <si>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</si>
  <si>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</si>
  <si>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</si>
  <si>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</si>
  <si>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</si>
  <si>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</si>
  <si>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</si>
  <si>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</si>
  <si>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</si>
  <si>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</si>
  <si>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</si>
  <si>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</si>
  <si>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</si>
  <si>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</si>
  <si>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</si>
  <si>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</si>
  <si>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</si>
  <si>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</si>
  <si>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</si>
  <si>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</si>
  <si>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</si>
  <si>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</si>
  <si>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</si>
  <si>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</si>
  <si>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</si>
  <si>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</si>
  <si>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</si>
  <si>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</si>
  <si>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</si>
  <si>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</si>
  <si>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</si>
  <si>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</si>
  <si>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</si>
  <si>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</si>
  <si>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</si>
  <si>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</si>
  <si>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</si>
  <si>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</si>
  <si>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</si>
  <si>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</si>
  <si>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</si>
  <si>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</si>
  <si>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</si>
  <si>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</si>
  <si>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</si>
  <si>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</si>
  <si>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</si>
  <si>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</si>
  <si>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</si>
  <si>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</si>
  <si>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</si>
  <si>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</si>
  <si>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</si>
  <si>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</si>
  <si>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</si>
  <si>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</si>
  <si>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</si>
  <si>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</si>
  <si>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</si>
  <si>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</si>
  <si>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</si>
  <si>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</si>
  <si>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</si>
  <si>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</si>
  <si>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</si>
  <si>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</si>
  <si>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</si>
  <si>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</si>
  <si>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</si>
  <si>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</si>
  <si>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</si>
  <si>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</si>
  <si>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</si>
  <si>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</si>
  <si>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</si>
  <si>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</si>
  <si>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</si>
  <si>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</si>
  <si>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</si>
  <si>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</si>
  <si>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</si>
  <si>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</si>
  <si>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</si>
  <si>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</si>
  <si>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</si>
  <si>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</si>
  <si>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</si>
  <si>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</si>
  <si>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</si>
  <si>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</si>
  <si>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</si>
  <si>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</si>
  <si>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</si>
  <si>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</si>
  <si>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</si>
  <si>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</si>
  <si>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</si>
  <si>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</si>
  <si>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</si>
  <si>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</si>
  <si>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</si>
  <si>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</si>
  <si>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</si>
  <si>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</si>
  <si>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</si>
  <si>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</si>
  <si>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</si>
  <si>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</si>
  <si>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</si>
  <si>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</si>
  <si>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</si>
  <si>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</si>
  <si>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</si>
  <si>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</si>
  <si>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</si>
  <si>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</si>
  <si>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</si>
  <si>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</si>
  <si>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</si>
  <si>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</si>
  <si>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</si>
  <si>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</si>
  <si>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</si>
  <si>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</si>
  <si>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</si>
  <si>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</si>
  <si>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</si>
  <si>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</si>
  <si>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</si>
  <si>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</si>
  <si>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</si>
  <si>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</si>
  <si>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</si>
  <si>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</si>
  <si>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</si>
  <si>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</si>
  <si>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</si>
  <si>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</si>
  <si>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</si>
  <si>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</si>
  <si>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</si>
  <si>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</si>
  <si>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</si>
  <si>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</si>
  <si>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</si>
  <si>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</si>
  <si>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</si>
  <si>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</si>
  <si>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</si>
  <si>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</si>
  <si>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</si>
  <si>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</si>
  <si>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</si>
  <si>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</si>
  <si>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</si>
  <si>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</si>
  <si>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</si>
  <si>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</si>
  <si>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</si>
  <si>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</si>
  <si>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</si>
  <si>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</si>
  <si>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</si>
  <si>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</si>
  <si>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</si>
  <si>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</si>
  <si>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</si>
  <si>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</si>
  <si>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</si>
  <si>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</si>
  <si>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</si>
  <si>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</si>
  <si>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</si>
  <si>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</si>
  <si>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</si>
  <si>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</si>
  <si>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</si>
  <si>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</si>
  <si>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</si>
  <si>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</si>
  <si>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</si>
  <si>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</si>
  <si>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</si>
  <si>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</si>
  <si>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</si>
  <si>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</si>
  <si>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</si>
  <si>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</si>
  <si>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</si>
  <si>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</si>
  <si>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</si>
  <si>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</si>
  <si>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</si>
  <si>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</si>
  <si>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</si>
  <si>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</si>
  <si>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</si>
  <si>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</si>
  <si>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</si>
  <si>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</si>
  <si>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</si>
  <si>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</si>
  <si>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</si>
  <si>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</si>
  <si>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</si>
  <si>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</si>
  <si>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</si>
  <si>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</si>
  <si>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</si>
  <si>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</si>
  <si>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</si>
  <si>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</si>
  <si>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</si>
  <si>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</si>
  <si>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</si>
  <si>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</si>
  <si>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</si>
  <si>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</si>
  <si>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</si>
  <si>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</si>
  <si>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</si>
  <si>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</si>
  <si>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</si>
  <si>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</si>
  <si>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</si>
  <si>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</si>
  <si>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</si>
  <si>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</si>
  <si>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</si>
  <si>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</si>
  <si>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</si>
  <si>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</si>
  <si>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</si>
  <si>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</si>
  <si>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</si>
  <si>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</si>
  <si>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</si>
  <si>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</si>
  <si>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</si>
  <si>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</si>
  <si>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</si>
  <si>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</si>
  <si>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</si>
  <si>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</si>
  <si>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</si>
  <si>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</si>
  <si>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</si>
  <si>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</si>
  <si>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</si>
  <si>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</si>
  <si>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</si>
  <si>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</si>
  <si>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</si>
  <si>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</si>
  <si>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</si>
  <si>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</si>
  <si>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</si>
  <si>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</si>
  <si>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</si>
  <si>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</si>
  <si>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</si>
  <si>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</si>
  <si>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</si>
  <si>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</si>
  <si>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</si>
  <si>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</si>
  <si>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</si>
  <si>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</si>
  <si>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</si>
  <si>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</si>
  <si>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</si>
  <si>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</si>
  <si>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</si>
  <si>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</si>
  <si>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</si>
  <si>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</si>
  <si>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</si>
  <si>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</si>
  <si>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</si>
  <si>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</si>
  <si>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</si>
  <si>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</si>
  <si>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</si>
  <si>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</si>
  <si>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</si>
  <si>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</si>
  <si>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</si>
  <si>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</si>
  <si>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</si>
  <si>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</si>
  <si>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</si>
  <si>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</si>
  <si>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</si>
  <si>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</si>
  <si>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</si>
  <si>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</si>
  <si>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</si>
  <si>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</si>
  <si>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</si>
  <si>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</si>
  <si>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</si>
  <si>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</si>
  <si>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</si>
  <si>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</si>
  <si>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</si>
  <si>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</si>
  <si>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</si>
  <si>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</si>
  <si>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</si>
  <si>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</si>
  <si>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</si>
  <si>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</si>
  <si>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</si>
  <si>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</si>
  <si>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</si>
  <si>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</si>
  <si>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</si>
  <si>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</si>
  <si>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</si>
  <si>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</si>
  <si>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</si>
  <si>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</si>
  <si>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</si>
  <si>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</si>
  <si>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</si>
  <si>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</si>
  <si>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</si>
  <si>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</si>
  <si>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</si>
  <si>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</si>
  <si>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</si>
  <si>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</si>
  <si>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</si>
  <si>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</si>
  <si>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</si>
  <si>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</si>
  <si>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</si>
  <si>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</si>
  <si>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</si>
  <si>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</si>
  <si>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</si>
  <si>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</si>
  <si>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</si>
  <si>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</si>
  <si>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</si>
  <si>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</si>
  <si>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</si>
  <si>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</si>
  <si>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</si>
  <si>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</si>
  <si>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</si>
  <si>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</si>
  <si>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</si>
  <si>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</si>
  <si>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</si>
  <si>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</si>
  <si>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</si>
  <si>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</si>
  <si>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</si>
  <si>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</si>
  <si>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</si>
  <si>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</si>
  <si>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</si>
  <si>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</si>
  <si>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</si>
  <si>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</si>
  <si>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</si>
  <si>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</si>
  <si>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</si>
  <si>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</si>
  <si>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</si>
  <si>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</si>
  <si>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</si>
  <si>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</si>
  <si>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</si>
  <si>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</si>
  <si>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</si>
  <si>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</si>
  <si>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</si>
  <si>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</si>
  <si>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</si>
  <si>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</si>
  <si>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</si>
  <si>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</si>
  <si>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</si>
  <si>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</si>
  <si>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</si>
  <si>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</si>
  <si>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</si>
  <si>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</si>
  <si>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</si>
  <si>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</si>
  <si>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</si>
  <si>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</si>
  <si>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</si>
  <si>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</si>
  <si>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</si>
  <si>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</si>
  <si>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</si>
  <si>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</si>
  <si>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</si>
  <si>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</si>
  <si>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</si>
  <si>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</si>
  <si>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</si>
  <si>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</si>
  <si>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</si>
  <si>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</si>
  <si>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</si>
  <si>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</si>
  <si>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</si>
  <si>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</si>
  <si>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</si>
  <si>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</si>
  <si>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</si>
  <si>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</si>
  <si>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</si>
  <si>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</si>
  <si>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</si>
  <si>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</si>
  <si>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</si>
  <si>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</si>
  <si>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</si>
  <si>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</si>
  <si>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</si>
  <si>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</si>
  <si>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</si>
  <si>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</si>
  <si>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</si>
  <si>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</si>
  <si>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</si>
  <si>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</si>
  <si>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</si>
  <si>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</si>
  <si>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</si>
  <si>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</si>
  <si>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</si>
  <si>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</si>
  <si>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</si>
  <si>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</si>
  <si>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</si>
  <si>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</si>
  <si>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</si>
  <si>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</si>
  <si>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</si>
  <si>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</si>
  <si>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</si>
  <si>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</si>
  <si>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</si>
  <si>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</si>
  <si>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</si>
  <si>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</si>
  <si>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</si>
  <si>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</si>
  <si>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</si>
  <si>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</si>
  <si>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</si>
  <si>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</si>
  <si>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</si>
  <si>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</si>
  <si>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</si>
  <si>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</si>
  <si>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</si>
  <si>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</si>
  <si>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</si>
  <si>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</si>
  <si>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</si>
  <si>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</si>
  <si>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</si>
  <si>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</si>
  <si>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</si>
  <si>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</si>
  <si>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</si>
  <si>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</si>
  <si>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</si>
  <si>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</si>
  <si>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</si>
  <si>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</si>
  <si>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</si>
  <si>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</si>
  <si>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</si>
  <si>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</si>
  <si>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</si>
  <si>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</si>
  <si>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</si>
  <si>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</si>
  <si>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</si>
  <si>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</si>
  <si>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</si>
  <si>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</si>
  <si>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</si>
  <si>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</si>
  <si>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</si>
  <si>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</si>
  <si>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</si>
  <si>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</si>
  <si>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</si>
  <si>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</si>
  <si>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</si>
  <si>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</si>
  <si>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</si>
  <si>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</si>
  <si>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</si>
  <si>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</si>
  <si>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</si>
  <si>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</si>
  <si>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</si>
  <si>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</si>
  <si>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</si>
  <si>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</si>
  <si>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</si>
  <si>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</si>
  <si>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</si>
  <si>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</si>
  <si>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</si>
  <si>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</si>
  <si>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</si>
  <si>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</si>
  <si>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</si>
  <si>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</si>
  <si>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</si>
  <si>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</si>
  <si>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</si>
  <si>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</si>
  <si>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</si>
  <si>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</si>
  <si>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</si>
  <si>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</si>
  <si>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</si>
  <si>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</si>
  <si>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</si>
  <si>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</si>
  <si>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</si>
  <si>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</si>
  <si>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</si>
  <si>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</si>
  <si>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</si>
  <si>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</si>
  <si>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</si>
  <si>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</si>
  <si>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</si>
  <si>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</si>
  <si>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</si>
  <si>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</si>
  <si>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</si>
  <si>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</si>
  <si>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</si>
  <si>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</si>
  <si>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</si>
  <si>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</si>
  <si>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</si>
  <si>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</si>
  <si>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</si>
  <si>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</si>
  <si>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</si>
  <si>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</si>
  <si>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</si>
  <si>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</si>
  <si>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</si>
  <si>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</si>
  <si>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</si>
  <si>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</si>
  <si>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</si>
  <si>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</si>
  <si>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</si>
  <si>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</si>
  <si>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</si>
  <si>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</si>
  <si>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</si>
  <si>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</si>
  <si>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</si>
  <si>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</si>
  <si>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</si>
  <si>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</si>
  <si>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</si>
  <si>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</si>
  <si>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</si>
  <si>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</si>
  <si>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</si>
  <si>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</si>
  <si>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</si>
  <si>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</si>
  <si>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</si>
  <si>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</si>
  <si>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</si>
  <si>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</si>
  <si>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</si>
  <si>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</si>
  <si>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</si>
  <si>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</si>
  <si>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</si>
  <si>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</si>
  <si>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</si>
  <si>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</si>
  <si>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</si>
  <si>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</si>
  <si>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</si>
  <si>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</si>
  <si>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</si>
  <si>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</si>
  <si>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</si>
  <si>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</si>
  <si>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</si>
  <si>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</si>
  <si>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</si>
  <si>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</si>
  <si>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</si>
  <si>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</si>
  <si>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</si>
  <si>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</si>
  <si>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</si>
  <si>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</si>
  <si>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</si>
  <si>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</si>
  <si>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</si>
  <si>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</si>
  <si>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</si>
  <si>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</si>
  <si>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</si>
  <si>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</si>
  <si>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</si>
  <si>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</si>
  <si>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</si>
  <si>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</si>
  <si>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</si>
  <si>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</si>
  <si>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</si>
  <si>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</si>
  <si>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</si>
  <si>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</si>
  <si>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</si>
  <si>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</si>
  <si>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</si>
  <si>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</si>
  <si>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</si>
  <si>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</si>
  <si>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</si>
  <si>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</si>
  <si>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</si>
  <si>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</si>
  <si>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</si>
  <si>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</si>
  <si>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</si>
  <si>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</si>
  <si>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</si>
  <si>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</si>
  <si>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</si>
  <si>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</si>
  <si>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</si>
  <si>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</si>
  <si>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</si>
  <si>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</si>
  <si>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</si>
  <si>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</si>
  <si>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</si>
  <si>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</si>
  <si>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</si>
  <si>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</si>
  <si>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</si>
  <si>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</si>
  <si>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</si>
  <si>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</si>
  <si>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</si>
  <si>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</si>
  <si>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</si>
  <si>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</si>
  <si>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</si>
  <si>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</si>
  <si>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</si>
  <si>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</si>
  <si>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</si>
  <si>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</si>
  <si>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</si>
  <si>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</si>
  <si>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</si>
  <si>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</si>
  <si>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</si>
  <si>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</si>
  <si>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</si>
  <si>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</si>
  <si>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</si>
  <si>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</si>
  <si>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</si>
  <si>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</si>
  <si>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</si>
  <si>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</si>
  <si>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</si>
  <si>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</si>
  <si>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</si>
  <si>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</si>
  <si>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</si>
  <si>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</si>
  <si>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</si>
  <si>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</si>
  <si>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</si>
  <si>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</si>
  <si>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</si>
  <si>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</si>
  <si>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</si>
  <si>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</si>
  <si>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</si>
  <si>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</si>
  <si>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</si>
  <si>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</si>
  <si>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</si>
  <si>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</si>
  <si>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</si>
  <si>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</si>
  <si>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</si>
  <si>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</si>
  <si>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</si>
  <si>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</si>
  <si>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</si>
  <si>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</si>
  <si>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</si>
  <si>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</si>
  <si>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</si>
  <si>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</si>
  <si>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</si>
  <si>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</si>
  <si>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</si>
  <si>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</si>
  <si>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</si>
  <si>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</si>
  <si>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</si>
  <si>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</si>
  <si>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</si>
  <si>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</si>
  <si>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</si>
  <si>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</si>
  <si>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</si>
  <si>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</si>
  <si>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</si>
  <si>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</si>
  <si>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</si>
  <si>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</si>
  <si>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</si>
  <si>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</si>
  <si>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</si>
  <si>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</si>
  <si>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</si>
  <si>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</si>
  <si>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</si>
  <si>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</si>
  <si>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</si>
  <si>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</si>
  <si>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</si>
  <si>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</si>
  <si>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</si>
  <si>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</si>
  <si>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</si>
  <si>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</si>
  <si>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</si>
  <si>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</si>
  <si>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</si>
  <si>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</si>
  <si>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</si>
  <si>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</si>
  <si>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</si>
  <si>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</si>
  <si>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</si>
  <si>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</si>
  <si>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</si>
  <si>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</si>
  <si>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</si>
  <si>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</si>
  <si>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</si>
  <si>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</si>
  <si>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</si>
  <si>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</si>
  <si>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</si>
  <si>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</si>
  <si>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</si>
  <si>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</si>
  <si>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</si>
  <si>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</si>
  <si>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</si>
  <si>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</si>
  <si>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</si>
  <si>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</si>
  <si>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</si>
  <si>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</si>
  <si>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</si>
  <si>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</si>
  <si>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</si>
  <si>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</si>
  <si>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</si>
  <si>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</si>
  <si>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</si>
  <si>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</si>
  <si>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</si>
  <si>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</si>
  <si>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</si>
  <si>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</si>
  <si>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</si>
  <si>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</si>
  <si>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</si>
  <si>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</si>
  <si>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</si>
  <si>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</si>
  <si>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</si>
  <si>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</si>
  <si>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</si>
  <si>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</si>
  <si>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</si>
  <si>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</si>
  <si>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</si>
  <si>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</si>
  <si>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</si>
  <si>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</si>
  <si>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</si>
  <si>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</si>
  <si>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</si>
  <si>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</si>
  <si>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</si>
  <si>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</si>
  <si>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</si>
  <si>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</si>
  <si>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</si>
  <si>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</si>
  <si>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</si>
  <si>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</si>
  <si>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</si>
  <si>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</si>
  <si>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</si>
  <si>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</si>
  <si>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</si>
  <si>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</si>
  <si>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</si>
  <si>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</si>
  <si>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</si>
  <si>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</si>
  <si>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</si>
  <si>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</si>
  <si>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</si>
  <si>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</si>
  <si>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</si>
  <si>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</si>
  <si>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</si>
  <si>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</si>
  <si>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</si>
  <si>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</si>
  <si>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</si>
  <si>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</si>
  <si>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</si>
  <si>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</si>
  <si>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</si>
  <si>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</si>
  <si>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</si>
  <si>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</si>
  <si>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</si>
  <si>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</si>
  <si>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</si>
  <si>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</si>
  <si>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</si>
  <si>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</si>
  <si>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</si>
  <si>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</si>
  <si>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</si>
  <si>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</si>
  <si>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</si>
  <si>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</si>
  <si>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</si>
  <si>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</si>
  <si>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</si>
  <si>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</si>
  <si>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</si>
  <si>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</si>
  <si>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</si>
  <si>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</si>
  <si>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</si>
  <si>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</si>
  <si>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</si>
  <si>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</si>
  <si>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</si>
  <si>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</si>
  <si>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</si>
  <si>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</si>
  <si>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</si>
  <si>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</si>
  <si>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</si>
  <si>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</si>
  <si>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</si>
  <si>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</si>
  <si>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</si>
  <si>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</si>
  <si>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</si>
  <si>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</si>
  <si>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</si>
  <si>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</si>
  <si>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</si>
  <si>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</si>
  <si>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</si>
  <si>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</si>
  <si>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</si>
  <si>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</si>
  <si>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</si>
  <si>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</si>
  <si>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</si>
  <si>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</si>
  <si>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</si>
  <si>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</si>
  <si>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</si>
  <si>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</si>
  <si>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</si>
  <si>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</si>
  <si>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</si>
  <si>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</si>
  <si>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</si>
  <si>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</si>
  <si>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</si>
  <si>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</si>
  <si>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</si>
  <si>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</si>
  <si>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</si>
  <si>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</si>
  <si>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</si>
  <si>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</si>
  <si>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</si>
  <si>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</si>
  <si>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</si>
  <si>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</si>
  <si>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</si>
  <si>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</si>
  <si>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</si>
  <si>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</si>
  <si>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</si>
  <si>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</si>
  <si>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</si>
  <si>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</si>
  <si>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</si>
  <si>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</si>
  <si>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</si>
  <si>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</si>
  <si>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</si>
  <si>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</si>
  <si>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</si>
  <si>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</si>
  <si>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</si>
  <si>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</si>
  <si>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</si>
  <si>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</si>
  <si>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</si>
  <si>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</si>
  <si>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</si>
  <si>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</si>
  <si>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</si>
  <si>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</si>
  <si>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</si>
  <si>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</si>
  <si>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</si>
  <si>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</si>
  <si>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</si>
  <si>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</si>
  <si>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</si>
  <si>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</si>
  <si>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</si>
  <si>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</si>
  <si>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</si>
  <si>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</si>
  <si>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</si>
  <si>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</si>
  <si>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</si>
  <si>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</si>
  <si>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</si>
  <si>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</si>
  <si>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</si>
  <si>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</si>
  <si>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</si>
  <si>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</si>
  <si>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</si>
  <si>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</si>
  <si>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</si>
  <si>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</si>
  <si>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</si>
  <si>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</si>
  <si>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</si>
  <si>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</si>
  <si>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</si>
  <si>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</si>
  <si>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</si>
  <si>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</si>
  <si>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</si>
  <si>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</si>
  <si>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</si>
  <si>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</si>
  <si>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</si>
  <si>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</si>
  <si>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</si>
  <si>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</si>
  <si>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</si>
  <si>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</si>
  <si>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</si>
  <si>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</si>
  <si>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</si>
  <si>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</si>
  <si>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</si>
  <si>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</si>
  <si>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</si>
  <si>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</si>
  <si>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</si>
  <si>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</si>
  <si>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</si>
  <si>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</si>
  <si>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</si>
  <si>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</si>
  <si>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</si>
  <si>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</si>
  <si>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</si>
  <si>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</si>
  <si>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</si>
  <si>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</si>
  <si>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</si>
  <si>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</si>
  <si>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</si>
  <si>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</si>
  <si>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</si>
  <si>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</si>
  <si>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</si>
  <si>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</si>
  <si>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</si>
  <si>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</si>
  <si>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</si>
  <si>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</si>
  <si>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</si>
  <si>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</si>
  <si>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</si>
  <si>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</si>
  <si>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</si>
  <si>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</si>
  <si>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</si>
  <si>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</si>
  <si>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</si>
  <si>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</si>
  <si>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</si>
  <si>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</si>
  <si>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</si>
  <si>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</si>
  <si>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</si>
  <si>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</si>
  <si>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</si>
  <si>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</si>
  <si>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</si>
  <si>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</si>
  <si>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</si>
  <si>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</si>
  <si>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</si>
  <si>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</si>
  <si>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</si>
  <si>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</si>
  <si>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</si>
  <si>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</si>
  <si>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</si>
  <si>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</si>
  <si>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</si>
  <si>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</si>
  <si>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</si>
  <si>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</si>
  <si>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</si>
  <si>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</si>
  <si>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</si>
  <si>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</si>
  <si>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</si>
  <si>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</si>
  <si>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</si>
  <si>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</si>
  <si>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</si>
  <si>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</si>
  <si>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</si>
  <si>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</si>
  <si>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</si>
  <si>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</si>
  <si>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</si>
  <si>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</si>
  <si>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</si>
  <si>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</si>
  <si>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</si>
  <si>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</si>
  <si>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</si>
  <si>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</si>
  <si>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</si>
  <si>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</si>
  <si>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</si>
  <si>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</si>
  <si>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</si>
  <si>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</si>
  <si>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</si>
  <si>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</si>
  <si>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</si>
  <si>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</si>
  <si>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</si>
  <si>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</si>
  <si>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</si>
  <si>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</si>
  <si>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</si>
  <si>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</si>
  <si>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</si>
  <si>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</si>
  <si>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</si>
  <si>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</si>
  <si>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</si>
  <si>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</si>
  <si>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</si>
  <si>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</si>
  <si>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</si>
  <si>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</si>
  <si>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</si>
  <si>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</si>
  <si>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</si>
  <si>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</si>
  <si>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</si>
  <si>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</si>
  <si>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</si>
  <si>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</si>
  <si>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</si>
  <si>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</si>
  <si>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</si>
  <si>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</si>
  <si>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</si>
  <si>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</si>
  <si>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</si>
  <si>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</si>
  <si>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</si>
  <si>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</si>
  <si>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</si>
  <si>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</si>
  <si>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</si>
  <si>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</si>
  <si>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</si>
  <si>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</si>
  <si>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</si>
  <si>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</si>
  <si>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</si>
  <si>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</si>
  <si>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</si>
  <si>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</si>
  <si>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</si>
  <si>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</si>
  <si>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</si>
  <si>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</si>
  <si>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</si>
  <si>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</si>
  <si>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</si>
  <si>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</si>
  <si>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</si>
  <si>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</si>
  <si>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</si>
  <si>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</si>
  <si>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</si>
  <si>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</si>
  <si>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</si>
  <si>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</si>
  <si>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</si>
  <si>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</si>
  <si>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</si>
  <si>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</si>
  <si>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</si>
  <si>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</si>
  <si>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</si>
  <si>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</si>
  <si>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</si>
  <si>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</si>
  <si>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</si>
  <si>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</si>
  <si>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</si>
  <si>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</si>
  <si>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</si>
  <si>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</si>
  <si>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</si>
  <si>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</si>
  <si>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</si>
  <si>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</si>
  <si>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</si>
  <si>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</si>
  <si>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</si>
  <si>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</si>
  <si>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</si>
  <si>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</si>
  <si>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</si>
  <si>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</si>
  <si>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</si>
  <si>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</si>
  <si>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</si>
  <si>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</si>
  <si>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</si>
  <si>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</si>
  <si>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</si>
  <si>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</si>
  <si>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</si>
  <si>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</si>
  <si>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</si>
  <si>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</si>
  <si>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</si>
  <si>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</si>
  <si>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</si>
  <si>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</si>
  <si>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</si>
  <si>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</si>
  <si>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</si>
  <si>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</si>
  <si>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</si>
  <si>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</si>
  <si>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</si>
  <si>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</si>
  <si>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</si>
  <si>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</si>
  <si>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</si>
  <si>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</si>
  <si>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</si>
  <si>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</si>
  <si>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</si>
  <si>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</si>
  <si>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</si>
  <si>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</si>
  <si>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</si>
  <si>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</si>
  <si>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</si>
  <si>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</si>
  <si>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</si>
  <si>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</si>
  <si>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</si>
  <si>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</si>
  <si>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</si>
  <si>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</si>
  <si>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</si>
  <si>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</si>
  <si>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</si>
  <si>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</si>
  <si>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</si>
  <si>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</si>
  <si>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</si>
  <si>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</si>
  <si>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</si>
  <si>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</si>
  <si>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</si>
  <si>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</si>
  <si>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</si>
  <si>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</si>
  <si>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</si>
  <si>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</si>
  <si>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</si>
  <si>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</si>
  <si>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</si>
  <si>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</si>
  <si>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</si>
  <si>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</si>
  <si>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</si>
  <si>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</si>
  <si>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</si>
  <si>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</si>
  <si>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</si>
  <si>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</si>
  <si>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</si>
  <si>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</si>
  <si>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</si>
  <si>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</si>
  <si>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</si>
  <si>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</si>
  <si>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</si>
  <si>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</si>
  <si>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</si>
  <si>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</si>
  <si>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</si>
  <si>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</si>
  <si>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</si>
  <si>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</si>
  <si>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</si>
  <si>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</si>
  <si>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</si>
  <si>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</si>
  <si>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</si>
  <si>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</si>
  <si>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</si>
  <si>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</si>
  <si>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</si>
  <si>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</si>
  <si>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</si>
  <si>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</si>
  <si>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</si>
  <si>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</si>
  <si>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</si>
  <si>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</si>
  <si>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</si>
  <si>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</si>
  <si>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</si>
  <si>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</si>
  <si>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</si>
  <si>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</si>
  <si>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</si>
  <si>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</si>
  <si>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</si>
  <si>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</si>
  <si>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</si>
  <si>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</si>
  <si>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</si>
  <si>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</si>
  <si>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</si>
  <si>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</si>
  <si>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</si>
  <si>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</si>
  <si>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</si>
  <si>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</si>
  <si>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</si>
  <si>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</si>
  <si>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</si>
  <si>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</si>
  <si>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</si>
  <si>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</si>
  <si>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</si>
  <si>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</si>
  <si>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</si>
  <si>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</si>
  <si>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</si>
  <si>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</si>
  <si>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</si>
  <si>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</si>
  <si>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</si>
  <si>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</si>
  <si>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</si>
  <si>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</si>
  <si>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</si>
  <si>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</si>
  <si>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</si>
  <si>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</si>
  <si>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</si>
  <si>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</si>
  <si>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</si>
  <si>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</si>
  <si>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</si>
  <si>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</si>
  <si>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</si>
  <si>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</si>
  <si>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</si>
  <si>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</si>
  <si>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</si>
  <si>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</si>
  <si>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</si>
  <si>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</si>
  <si>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</si>
  <si>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</si>
  <si>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</si>
  <si>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</si>
  <si>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</si>
  <si>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</si>
  <si>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</si>
  <si>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</si>
  <si>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</si>
  <si>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</si>
  <si>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</si>
  <si>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</si>
  <si>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</si>
  <si>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</si>
  <si>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</si>
  <si>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</si>
  <si>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</si>
  <si>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</si>
  <si>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</si>
  <si>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</si>
  <si>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</si>
  <si>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</si>
  <si>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</si>
  <si>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</si>
  <si>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</si>
  <si>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</si>
  <si>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</si>
  <si>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</si>
  <si>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</si>
  <si>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</si>
  <si>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</si>
  <si>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</si>
  <si>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</si>
  <si>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</si>
  <si>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</si>
  <si>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</si>
  <si>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</si>
  <si>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</si>
  <si>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</si>
  <si>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</si>
  <si>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</si>
  <si>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</si>
  <si>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</si>
  <si>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</si>
  <si>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</si>
  <si>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</si>
  <si>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</si>
  <si>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</si>
  <si>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</si>
  <si>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</si>
  <si>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</si>
  <si>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</si>
  <si>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</si>
  <si>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</si>
  <si>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</si>
  <si>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</si>
  <si>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</si>
  <si>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</si>
  <si>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</si>
  <si>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</si>
  <si>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</si>
  <si>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</si>
  <si>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</si>
  <si>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</si>
  <si>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</si>
  <si>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</si>
  <si>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</si>
  <si>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</si>
  <si>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</si>
  <si>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</si>
  <si>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</si>
  <si>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</si>
  <si>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</si>
  <si>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</si>
  <si>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</si>
  <si>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</si>
  <si>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</si>
  <si>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</si>
  <si>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</si>
  <si>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</si>
  <si>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</si>
  <si>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</si>
  <si>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</si>
  <si>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</si>
  <si>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</si>
  <si>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</si>
  <si>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</si>
  <si>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</si>
  <si>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</si>
  <si>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</si>
  <si>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</si>
  <si>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</si>
  <si>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</si>
  <si>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</si>
  <si>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</si>
  <si>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</si>
  <si>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</si>
  <si>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</si>
  <si>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</si>
  <si>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</si>
  <si>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</si>
  <si>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</si>
  <si>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</si>
  <si>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</si>
  <si>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</si>
  <si>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</si>
  <si>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</si>
  <si>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</si>
  <si>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</si>
  <si>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</si>
  <si>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</si>
  <si>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</si>
  <si>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</si>
  <si>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</si>
  <si>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</si>
  <si>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</si>
  <si>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</si>
  <si>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</si>
  <si>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</si>
  <si>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</si>
  <si>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</si>
  <si>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</si>
  <si>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</si>
  <si>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</si>
  <si>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</si>
  <si>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</si>
  <si>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</si>
  <si>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</si>
  <si>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</si>
  <si>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</si>
  <si>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</si>
  <si>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</si>
  <si>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</si>
  <si>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</si>
  <si>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</si>
  <si>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</si>
  <si>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</si>
  <si>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</si>
  <si>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</si>
  <si>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</si>
  <si>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</si>
  <si>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</si>
  <si>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</si>
  <si>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</si>
  <si>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</si>
  <si>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</si>
  <si>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</si>
  <si>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</si>
  <si>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</si>
  <si>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</si>
  <si>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</si>
  <si>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</si>
  <si>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</si>
  <si>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</si>
  <si>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</si>
  <si>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</si>
  <si>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</si>
  <si>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</si>
  <si>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</si>
  <si>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</si>
  <si>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</si>
  <si>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</si>
  <si>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</si>
  <si>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</si>
  <si>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</si>
  <si>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</si>
  <si>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</si>
  <si>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</si>
  <si>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</si>
  <si>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</si>
  <si>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</si>
  <si>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</si>
  <si>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</si>
  <si>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</si>
  <si>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</si>
  <si>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</si>
  <si>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</si>
  <si>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</si>
  <si>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</si>
  <si>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</si>
  <si>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</si>
  <si>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</si>
  <si>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</si>
  <si>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</si>
  <si>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</si>
  <si>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</si>
  <si>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</si>
  <si>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</si>
  <si>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</si>
  <si>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</si>
  <si>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</si>
  <si>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</si>
  <si>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</si>
  <si>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</si>
  <si>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</si>
  <si>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</si>
  <si>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</si>
  <si>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</si>
  <si>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</si>
  <si>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</si>
  <si>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</si>
  <si>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</si>
  <si>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</si>
  <si>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</si>
  <si>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</si>
  <si>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</si>
  <si>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</si>
  <si>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</si>
  <si>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</si>
  <si>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</si>
  <si>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</si>
  <si>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</si>
  <si>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</si>
  <si>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</si>
  <si>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</si>
  <si>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</si>
  <si>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</si>
  <si>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</si>
  <si>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</si>
  <si>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</si>
  <si>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</si>
  <si>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</si>
  <si>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</si>
  <si>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</si>
  <si>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</si>
  <si>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</si>
  <si>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</si>
  <si>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</si>
  <si>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</si>
  <si>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</si>
  <si>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</si>
  <si>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</si>
  <si>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</si>
  <si>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</si>
  <si>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</si>
  <si>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</si>
  <si>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</si>
  <si>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</si>
  <si>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</si>
  <si>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</si>
  <si>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</si>
  <si>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</si>
  <si>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</si>
  <si>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</si>
  <si>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</si>
  <si>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</si>
  <si>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</si>
  <si>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</si>
  <si>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</si>
  <si>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</si>
  <si>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</si>
  <si>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</si>
  <si>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</si>
  <si>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</si>
  <si>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</si>
  <si>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</si>
  <si>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</si>
  <si>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</si>
  <si>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</si>
  <si>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</si>
  <si>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</si>
  <si>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</si>
  <si>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</si>
  <si>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</si>
  <si>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</si>
  <si>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</si>
  <si>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</si>
  <si>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</si>
  <si>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</si>
  <si>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</si>
  <si>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</si>
  <si>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</si>
  <si>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</si>
  <si>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</si>
  <si>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</si>
  <si>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</si>
  <si>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</si>
  <si>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</si>
  <si>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</si>
  <si>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</si>
  <si>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</si>
  <si>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</si>
  <si>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</si>
  <si>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</si>
  <si>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</si>
  <si>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</si>
  <si>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</si>
  <si>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</si>
  <si>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</si>
  <si>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</si>
  <si>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</si>
  <si>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</si>
  <si>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</si>
  <si>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</si>
  <si>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</si>
  <si>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</si>
  <si>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</si>
  <si>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</si>
  <si>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</si>
  <si>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</si>
  <si>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</si>
  <si>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</si>
  <si>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</si>
  <si>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</si>
  <si>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</si>
  <si>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</si>
  <si>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</si>
  <si>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</si>
  <si>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</si>
  <si>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</si>
  <si>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</si>
  <si>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</si>
  <si>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</si>
  <si>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</si>
  <si>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</si>
  <si>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</si>
  <si>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</si>
  <si>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</si>
  <si>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</si>
  <si>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</si>
  <si>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</si>
  <si>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</si>
  <si>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</si>
  <si>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</si>
  <si>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</si>
  <si>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</si>
  <si>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</si>
  <si>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</si>
  <si>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</si>
  <si>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</si>
  <si>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</si>
  <si>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</si>
  <si>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</si>
  <si>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</si>
  <si>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</si>
  <si>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</si>
  <si>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</si>
  <si>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</si>
  <si>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</si>
  <si>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</si>
  <si>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</si>
  <si>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</si>
  <si>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</si>
  <si>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</si>
  <si>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</si>
  <si>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</si>
  <si>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</si>
  <si>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</si>
  <si>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</si>
  <si>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</si>
  <si>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</si>
  <si>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</si>
  <si>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</si>
  <si>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</si>
  <si>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</si>
  <si>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</si>
  <si>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</si>
  <si>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</si>
  <si>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</si>
  <si>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</si>
  <si>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</si>
  <si>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</si>
  <si>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</si>
  <si>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</si>
  <si>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</si>
  <si>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</si>
  <si>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</si>
  <si>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</si>
  <si>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</si>
  <si>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</si>
  <si>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</si>
  <si>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</si>
  <si>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</si>
  <si>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</si>
  <si>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</si>
  <si>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</si>
  <si>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</si>
  <si>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</si>
  <si>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</si>
  <si>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</si>
  <si>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</si>
  <si>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</si>
  <si>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</si>
  <si>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</si>
  <si>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</si>
  <si>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</si>
  <si>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</si>
  <si>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</si>
  <si>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</si>
  <si>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</si>
  <si>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</si>
  <si>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</si>
  <si>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</si>
  <si>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</si>
  <si>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</si>
  <si>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</si>
  <si>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</si>
  <si>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</si>
  <si>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</si>
  <si>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</si>
  <si>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</si>
  <si>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</si>
  <si>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</si>
  <si>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</si>
  <si>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</si>
  <si>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</si>
  <si>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</si>
  <si>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</si>
  <si>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</si>
  <si>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</si>
  <si>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</si>
  <si>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</si>
  <si>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</si>
  <si>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</si>
  <si>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</si>
  <si>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</si>
  <si>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</si>
  <si>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</si>
  <si>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</si>
  <si>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</si>
  <si>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</si>
  <si>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</si>
  <si>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</si>
  <si>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</si>
  <si>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</si>
  <si>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</si>
  <si>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</si>
  <si>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</si>
  <si>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</si>
  <si>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</si>
  <si>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</si>
  <si>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</si>
  <si>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</si>
  <si>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</si>
  <si>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</si>
  <si>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</si>
  <si>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</si>
  <si>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</si>
  <si>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</si>
  <si>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</si>
  <si>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</si>
  <si>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</si>
  <si>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</si>
  <si>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</si>
  <si>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</si>
  <si>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</si>
  <si>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</si>
  <si>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</si>
  <si>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</si>
  <si>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</si>
  <si>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</si>
  <si>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</si>
  <si>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</si>
  <si>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</si>
  <si>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</si>
  <si>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</si>
  <si>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</si>
  <si>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</si>
  <si>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</si>
  <si>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</si>
  <si>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</si>
  <si>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</si>
  <si>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</si>
  <si>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</si>
  <si>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</si>
  <si>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</si>
  <si>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</si>
  <si>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</si>
  <si>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</si>
  <si>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</si>
  <si>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</si>
  <si>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</si>
  <si>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</si>
  <si>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</si>
  <si>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</si>
  <si>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</si>
  <si>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</si>
  <si>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</si>
  <si>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</si>
  <si>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</si>
  <si>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</si>
  <si>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</si>
  <si>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</si>
  <si>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</si>
  <si>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</si>
  <si>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</si>
  <si>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</si>
  <si>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</si>
  <si>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</si>
  <si>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</si>
  <si>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</si>
  <si>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</si>
  <si>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</si>
  <si>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</si>
  <si>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</si>
  <si>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</si>
  <si>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</si>
  <si>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</si>
  <si>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</si>
  <si>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</si>
  <si>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</si>
  <si>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</si>
  <si>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</si>
  <si>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</si>
  <si>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</si>
  <si>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</si>
  <si>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</si>
  <si>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</si>
  <si>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</si>
  <si>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</si>
  <si>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</si>
  <si>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</si>
  <si>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</si>
  <si>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</si>
  <si>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</si>
  <si>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</si>
  <si>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</si>
  <si>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</si>
  <si>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</si>
  <si>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</si>
  <si>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</si>
  <si>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</si>
  <si>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</si>
  <si>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</si>
  <si>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</si>
  <si>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</si>
  <si>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</si>
  <si>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</si>
  <si>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</si>
  <si>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</si>
  <si>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</si>
  <si>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</si>
  <si>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</si>
  <si>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</si>
  <si>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</si>
  <si>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</si>
  <si>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</si>
  <si>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</si>
  <si>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</si>
  <si>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</si>
  <si>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</si>
  <si>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</si>
  <si>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</si>
  <si>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</si>
  <si>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</si>
  <si>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</si>
  <si>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</si>
  <si>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</si>
  <si>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</si>
  <si>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</si>
  <si>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</si>
  <si>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</si>
  <si>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</si>
  <si>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</si>
  <si>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</si>
  <si>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</si>
  <si>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</si>
  <si>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</si>
  <si>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</si>
  <si>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</si>
  <si>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</si>
  <si>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</si>
  <si>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</si>
  <si>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</si>
  <si>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</si>
  <si>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</si>
  <si>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</si>
  <si>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</si>
  <si>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</si>
  <si>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</si>
  <si>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</si>
  <si>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</si>
  <si>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</si>
  <si>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</si>
  <si>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</si>
  <si>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</si>
  <si>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</si>
  <si>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</si>
  <si>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</si>
  <si>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</si>
  <si>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</si>
  <si>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</si>
  <si>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</si>
  <si>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</si>
  <si>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</si>
  <si>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</si>
  <si>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</si>
  <si>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</si>
  <si>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</si>
  <si>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</si>
  <si>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</si>
  <si>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</si>
  <si>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</si>
  <si>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</si>
  <si>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</si>
  <si>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</si>
  <si>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</si>
  <si>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</si>
  <si>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</si>
  <si>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</si>
  <si>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</si>
  <si>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</si>
  <si>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</si>
  <si>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</si>
  <si>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</si>
  <si>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</si>
  <si>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</si>
  <si>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</si>
  <si>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</si>
  <si>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</si>
  <si>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</si>
  <si>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</si>
  <si>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</si>
  <si>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</si>
  <si>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</si>
  <si>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</si>
  <si>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</si>
  <si>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</si>
  <si>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</si>
  <si>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</si>
  <si>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</si>
  <si>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</si>
  <si>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</si>
  <si>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</si>
  <si>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</si>
  <si>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</si>
  <si>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</si>
  <si>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</si>
  <si>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</si>
  <si>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</si>
  <si>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</si>
  <si>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</si>
  <si>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</si>
  <si>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</si>
  <si>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</si>
  <si>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</si>
  <si>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</si>
  <si>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</si>
  <si>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</si>
  <si>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</si>
  <si>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</si>
  <si>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</si>
  <si>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</si>
  <si>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</si>
  <si>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</si>
  <si>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</si>
  <si>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</si>
  <si>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</si>
  <si>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</si>
  <si>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</si>
  <si>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</si>
  <si>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</si>
  <si>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</si>
  <si>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</si>
  <si>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</si>
  <si>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</si>
  <si>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</si>
  <si>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</si>
  <si>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</si>
  <si>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</si>
  <si>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</si>
  <si>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</si>
  <si>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</si>
  <si>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</si>
  <si>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</si>
  <si>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</si>
  <si>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</si>
  <si>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</si>
  <si>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</si>
  <si>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</si>
  <si>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</si>
  <si>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</si>
  <si>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</si>
  <si>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</si>
  <si>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</si>
  <si>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</si>
  <si>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</si>
  <si>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</si>
  <si>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</si>
  <si>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</si>
  <si>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</si>
  <si>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</si>
  <si>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</si>
  <si>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</si>
  <si>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</si>
  <si>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</si>
  <si>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</si>
  <si>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</si>
  <si>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</si>
  <si>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</si>
  <si>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</si>
  <si>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</si>
  <si>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</si>
  <si>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</si>
  <si>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</si>
  <si>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</si>
  <si>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</si>
  <si>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</si>
  <si>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</si>
  <si>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</si>
  <si>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</si>
  <si>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</si>
  <si>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</si>
  <si>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</si>
  <si>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</si>
  <si>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</si>
  <si>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</si>
  <si>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</si>
  <si>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</si>
  <si>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</si>
  <si>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</si>
  <si>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</si>
  <si>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</si>
  <si>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</si>
  <si>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</si>
  <si>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</si>
  <si>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</si>
  <si>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</si>
  <si>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</si>
  <si>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</si>
  <si>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</si>
  <si>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</si>
  <si>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</si>
  <si>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</si>
  <si>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</si>
  <si>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</si>
  <si>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</si>
  <si>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</si>
  <si>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</si>
  <si>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</si>
  <si>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</si>
  <si>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</si>
  <si>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</si>
  <si>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</si>
  <si>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</si>
  <si>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</si>
  <si>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</si>
  <si>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</si>
  <si>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</si>
  <si>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</si>
  <si>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</si>
  <si>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</si>
  <si>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</si>
  <si>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</si>
  <si>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</si>
  <si>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</si>
  <si>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</si>
  <si>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</si>
  <si>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</si>
  <si>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</si>
  <si>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</si>
  <si>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</si>
  <si>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</si>
  <si>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</si>
  <si>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</si>
  <si>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</si>
  <si>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</si>
  <si>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</si>
  <si>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</si>
  <si>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</si>
  <si>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</si>
  <si>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</si>
  <si>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</si>
  <si>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</si>
  <si>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</si>
  <si>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</si>
  <si>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</si>
  <si>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</si>
  <si>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</si>
  <si>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</si>
  <si>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</si>
  <si>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</si>
  <si>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</si>
  <si>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</si>
  <si>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</si>
  <si>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</si>
  <si>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</si>
  <si>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</si>
  <si>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</si>
  <si>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</si>
  <si>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</si>
  <si>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</si>
  <si>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</si>
  <si>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</si>
  <si>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</si>
  <si>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</si>
  <si>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</si>
  <si>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</si>
  <si>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</si>
  <si>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</si>
  <si>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</si>
  <si>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</si>
  <si>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</si>
  <si>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</si>
  <si>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</si>
  <si>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</si>
  <si>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</si>
  <si>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</si>
  <si>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</si>
  <si>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</si>
  <si>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</si>
  <si>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</si>
  <si>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</si>
  <si>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</si>
  <si>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</si>
  <si>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</si>
  <si>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</si>
  <si>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</si>
  <si>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</si>
  <si>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</si>
  <si>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</si>
  <si>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</si>
  <si>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</si>
  <si>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</si>
  <si>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</si>
  <si>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</si>
  <si>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</si>
  <si>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</si>
  <si>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</si>
  <si>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</si>
  <si>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</si>
  <si>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</si>
  <si>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</si>
  <si>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</si>
  <si>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</si>
  <si>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</si>
  <si>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</si>
  <si>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</si>
  <si>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</si>
  <si>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</si>
  <si>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</si>
  <si>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</si>
  <si>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</si>
  <si>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</si>
  <si>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</si>
  <si>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</si>
  <si>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</si>
  <si>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</si>
  <si>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</si>
  <si>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</si>
  <si>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</si>
  <si>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</si>
  <si>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</si>
  <si>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</si>
  <si>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</si>
  <si>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</si>
  <si>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</si>
  <si>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</si>
  <si>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</si>
  <si>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</si>
  <si>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</si>
  <si>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</si>
  <si>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</si>
  <si>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</si>
  <si>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</si>
  <si>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</si>
  <si>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</si>
  <si>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</si>
  <si>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</si>
  <si>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</si>
  <si>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</si>
  <si>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</si>
  <si>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</si>
  <si>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</si>
  <si>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</si>
  <si>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</si>
  <si>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</si>
  <si>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</si>
  <si>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</si>
  <si>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</si>
  <si>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</si>
  <si>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</si>
  <si>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</si>
  <si>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</si>
  <si>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</si>
  <si>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</si>
  <si>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</si>
  <si>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</si>
  <si>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</si>
  <si>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</si>
  <si>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</si>
  <si>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</si>
  <si>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</si>
  <si>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</si>
  <si>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</si>
  <si>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</si>
  <si>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</si>
  <si>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</si>
  <si>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</si>
  <si>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</si>
  <si>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</si>
  <si>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</si>
  <si>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</si>
  <si>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</si>
  <si>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</si>
  <si>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</si>
  <si>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</si>
  <si>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</si>
  <si>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</si>
  <si>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</si>
  <si>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</si>
  <si>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</si>
  <si>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</si>
  <si>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</si>
  <si>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</si>
  <si>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</si>
  <si>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</si>
  <si>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</si>
  <si>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</si>
  <si>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</si>
  <si>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</si>
  <si>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</si>
  <si>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</si>
  <si>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</si>
  <si>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</si>
  <si>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</si>
  <si>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</si>
  <si>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</si>
  <si>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</si>
  <si>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</si>
  <si>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</si>
  <si>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</si>
  <si>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</si>
  <si>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</si>
  <si>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</si>
  <si>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</si>
  <si>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</si>
  <si>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</si>
  <si>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</si>
  <si>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</si>
  <si>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</si>
  <si>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</si>
  <si>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</si>
  <si>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</si>
  <si>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</si>
  <si>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</si>
  <si>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</si>
  <si>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</si>
  <si>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</si>
  <si>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</si>
  <si>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</si>
  <si>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</si>
  <si>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</si>
  <si>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</si>
  <si>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</si>
  <si>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</si>
  <si>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</si>
  <si>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</si>
  <si>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</si>
  <si>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</si>
  <si>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</si>
  <si>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</si>
  <si>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</si>
  <si>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</si>
  <si>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</si>
  <si>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</si>
  <si>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</si>
  <si>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</si>
  <si>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</si>
  <si>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</si>
  <si>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</si>
  <si>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</si>
  <si>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</si>
  <si>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</si>
  <si>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</si>
  <si>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</si>
  <si>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</si>
  <si>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</si>
  <si>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</si>
  <si>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</si>
  <si>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</si>
  <si>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</si>
  <si>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</si>
  <si>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</si>
  <si>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</si>
  <si>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</si>
  <si>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</si>
  <si>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</si>
  <si>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</si>
  <si>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</si>
  <si>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</si>
  <si>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</si>
  <si>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</si>
  <si>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</si>
  <si>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</si>
  <si>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</si>
  <si>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</si>
  <si>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</si>
  <si>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</si>
  <si>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</si>
  <si>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</si>
  <si>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</si>
  <si>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</si>
  <si>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</si>
  <si>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</si>
  <si>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</si>
  <si>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</si>
  <si>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</si>
  <si>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</si>
  <si>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</si>
  <si>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</si>
  <si>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</si>
  <si>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</si>
  <si>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</si>
  <si>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</si>
  <si>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</si>
  <si>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</si>
  <si>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</si>
  <si>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</si>
  <si>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</si>
  <si>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</si>
  <si>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</si>
  <si>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</si>
  <si>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</si>
  <si>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</si>
  <si>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</si>
  <si>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</si>
  <si>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</si>
  <si>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</si>
  <si>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</si>
  <si>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</si>
  <si>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</si>
  <si>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</si>
  <si>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</si>
  <si>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</si>
  <si>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</si>
  <si>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</si>
  <si>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</si>
  <si>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</si>
  <si>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</si>
  <si>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</si>
  <si>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</si>
  <si>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</si>
  <si>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</si>
  <si>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</si>
  <si>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</si>
  <si>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</si>
  <si>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</si>
  <si>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</si>
  <si>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</si>
  <si>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</si>
  <si>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</si>
  <si>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</si>
  <si>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</si>
  <si>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</si>
  <si>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</si>
  <si>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</si>
  <si>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</si>
  <si>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</si>
  <si>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</si>
  <si>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</si>
  <si>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</si>
  <si>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</si>
  <si>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</si>
  <si>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</si>
  <si>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</si>
  <si>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</si>
  <si>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</si>
  <si>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</si>
  <si>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</si>
  <si>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</si>
  <si>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</si>
  <si>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</si>
  <si>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</si>
  <si>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</si>
  <si>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</si>
  <si>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</si>
  <si>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</si>
  <si>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</si>
  <si>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</si>
  <si>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</si>
  <si>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</si>
  <si>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</si>
  <si>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</si>
  <si>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</si>
  <si>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</si>
  <si>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</si>
  <si>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</si>
  <si>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</si>
  <si>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</si>
  <si>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</si>
  <si>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</si>
  <si>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</si>
  <si>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</si>
  <si>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</si>
  <si>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</si>
  <si>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</si>
  <si>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</si>
  <si>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</si>
  <si>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</si>
  <si>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</si>
  <si>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</si>
  <si>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</si>
  <si>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</si>
  <si>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</si>
  <si>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</si>
  <si>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</si>
  <si>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</si>
  <si>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</si>
  <si>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</si>
  <si>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</si>
  <si>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</si>
  <si>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</si>
  <si>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</si>
  <si>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</si>
  <si>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</si>
  <si>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</si>
  <si>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</si>
  <si>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</si>
  <si>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</si>
  <si>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</si>
  <si>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</si>
  <si>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</si>
  <si>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</si>
  <si>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</si>
  <si>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</si>
  <si>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</si>
  <si>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</si>
  <si>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</si>
  <si>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</si>
  <si>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</si>
  <si>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</si>
  <si>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</si>
  <si>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</si>
  <si>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</si>
  <si>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</si>
  <si>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</si>
  <si>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</si>
  <si>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</si>
  <si>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</si>
  <si>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</si>
  <si>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</si>
  <si>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</si>
  <si>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</si>
  <si>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</si>
  <si>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</si>
  <si>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</si>
  <si>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</si>
  <si>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</si>
  <si>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</si>
  <si>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</si>
  <si>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</si>
  <si>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</si>
  <si>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</si>
  <si>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</si>
  <si>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</si>
  <si>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</si>
  <si>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</si>
  <si>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</si>
  <si>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</si>
  <si>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</si>
  <si>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</si>
  <si>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</si>
  <si>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</si>
  <si>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</si>
  <si>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</si>
  <si>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</si>
  <si>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</si>
  <si>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</si>
  <si>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</si>
  <si>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</si>
  <si>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</si>
  <si>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</si>
  <si>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</si>
  <si>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</si>
  <si>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</si>
  <si>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</si>
  <si>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</si>
  <si>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</si>
  <si>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</si>
  <si>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</si>
  <si>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</si>
  <si>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</si>
  <si>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</si>
  <si>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</si>
  <si>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</si>
  <si>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</si>
  <si>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</si>
  <si>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</si>
  <si>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</si>
  <si>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</si>
  <si>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</si>
  <si>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</si>
  <si>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</si>
  <si>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</si>
  <si>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</si>
  <si>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</si>
  <si>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</si>
  <si>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</si>
  <si>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</si>
  <si>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</si>
  <si>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</si>
  <si>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</si>
  <si>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</si>
  <si>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</si>
  <si>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</si>
  <si>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</si>
  <si>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</si>
  <si>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</si>
  <si>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</si>
  <si>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</si>
  <si>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</si>
  <si>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</si>
  <si>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</si>
  <si>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</si>
  <si>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</si>
  <si>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</si>
  <si>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</si>
  <si>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</si>
  <si>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</si>
  <si>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</si>
  <si>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</si>
  <si>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</si>
  <si>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</si>
  <si>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</si>
  <si>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</si>
  <si>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</si>
  <si>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</si>
  <si>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</si>
  <si>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</si>
  <si>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</si>
  <si>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</si>
  <si>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</si>
  <si>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</si>
  <si>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</si>
  <si>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</si>
  <si>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</si>
  <si>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</si>
  <si>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</si>
  <si>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</si>
  <si>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</si>
  <si>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</si>
  <si>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</si>
  <si>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</si>
  <si>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</si>
  <si>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</si>
  <si>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</si>
  <si>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</si>
  <si>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</si>
  <si>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</si>
  <si>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</si>
  <si>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</si>
  <si>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</si>
  <si>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</si>
  <si>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</si>
  <si>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</si>
  <si>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</si>
  <si>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</si>
  <si>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</si>
  <si>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</si>
  <si>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</si>
  <si>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</si>
  <si>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</si>
  <si>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</si>
  <si>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</si>
  <si>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</si>
  <si>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</si>
  <si>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</si>
  <si>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</si>
  <si>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</si>
  <si>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</si>
  <si>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</si>
  <si>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</si>
  <si>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</si>
  <si>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</si>
  <si>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</si>
  <si>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</si>
  <si>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</si>
  <si>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</si>
  <si>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</si>
  <si>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</si>
  <si>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</si>
  <si>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</si>
  <si>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</si>
  <si>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</si>
  <si>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</si>
  <si>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</si>
  <si>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</si>
  <si>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</si>
  <si>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</si>
  <si>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</si>
  <si>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</si>
  <si>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</si>
  <si>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</si>
  <si>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</si>
  <si>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</si>
  <si>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</si>
  <si>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</si>
  <si>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</si>
  <si>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</si>
  <si>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</si>
  <si>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</si>
  <si>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</si>
  <si>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</si>
  <si>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</si>
  <si>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</si>
  <si>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</si>
  <si>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</si>
  <si>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</si>
  <si>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</si>
  <si>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</si>
  <si>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</si>
  <si>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</si>
  <si>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</si>
  <si>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</si>
  <si>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</si>
  <si>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</si>
  <si>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</si>
  <si>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</si>
  <si>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</si>
  <si>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</si>
  <si>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</si>
  <si>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</si>
  <si>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</si>
  <si>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</si>
  <si>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</si>
  <si>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</si>
  <si>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</si>
  <si>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</si>
  <si>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</si>
  <si>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</si>
  <si>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</si>
  <si>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</si>
  <si>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</si>
  <si>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</si>
  <si>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</si>
  <si>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</si>
  <si>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</si>
  <si>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</si>
  <si>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</si>
  <si>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</si>
  <si>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</si>
  <si>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</si>
  <si>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</si>
  <si>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</si>
  <si>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</si>
  <si>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</si>
  <si>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</si>
  <si>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</si>
  <si>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</si>
  <si>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</si>
  <si>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</si>
  <si>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</si>
  <si>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</si>
  <si>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</si>
  <si>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</si>
  <si>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</si>
  <si>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</si>
  <si>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</si>
  <si>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</si>
  <si>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</si>
  <si>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</si>
  <si>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</si>
  <si>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</si>
  <si>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</si>
  <si>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</si>
  <si>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</si>
  <si>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</si>
  <si>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</si>
  <si>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</si>
  <si>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</si>
  <si>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</si>
  <si>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</si>
  <si>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</si>
  <si>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</si>
  <si>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</si>
  <si>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</si>
  <si>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</si>
  <si>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</si>
  <si>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</si>
  <si>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</si>
  <si>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</si>
  <si>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</si>
  <si>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</si>
  <si>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</si>
  <si>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</si>
  <si>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</si>
  <si>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</si>
  <si>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</si>
  <si>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</si>
  <si>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</si>
  <si>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</si>
  <si>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</si>
  <si>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</si>
  <si>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</si>
  <si>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</si>
  <si>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</si>
  <si>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</si>
  <si>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</si>
  <si>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</si>
  <si>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</si>
  <si>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</si>
  <si>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</si>
  <si>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</si>
  <si>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</si>
  <si>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</si>
  <si>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</si>
  <si>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</si>
  <si>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</si>
  <si>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</si>
  <si>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</si>
  <si>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</si>
  <si>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</si>
  <si>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</si>
  <si>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</si>
  <si>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</si>
  <si>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</si>
  <si>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</si>
  <si>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</si>
  <si>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</si>
  <si>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</si>
  <si>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</si>
  <si>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</si>
  <si>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</si>
  <si>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</si>
  <si>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</si>
  <si>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</si>
  <si>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</si>
  <si>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</si>
  <si>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</si>
  <si>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</si>
  <si>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</si>
  <si>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</si>
  <si>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</si>
  <si>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</si>
  <si>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</si>
  <si>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</si>
  <si>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</si>
  <si>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</si>
  <si>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</si>
  <si>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</si>
  <si>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</si>
  <si>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</si>
  <si>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</si>
  <si>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</si>
  <si>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</si>
  <si>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</si>
  <si>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</si>
  <si>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</si>
  <si>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</si>
  <si>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</si>
  <si>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</si>
  <si>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</si>
  <si>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</si>
  <si>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</si>
  <si>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</si>
  <si>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</si>
  <si>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</si>
  <si>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</si>
  <si>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</si>
  <si>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</si>
  <si>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</si>
  <si>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</si>
  <si>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</si>
  <si>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</si>
  <si>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</si>
  <si>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</si>
  <si>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</si>
  <si>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</si>
  <si>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</si>
  <si>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</si>
  <si>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</si>
  <si>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</si>
  <si>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</si>
  <si>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</si>
  <si>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</si>
  <si>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</si>
  <si>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</si>
  <si>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</si>
  <si>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</si>
  <si>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</si>
  <si>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</si>
  <si>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</si>
  <si>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</si>
  <si>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</si>
  <si>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</si>
  <si>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</si>
  <si>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</si>
  <si>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</si>
  <si>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</si>
  <si>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</si>
  <si>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</si>
  <si>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</si>
  <si>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</si>
  <si>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</si>
  <si>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</si>
  <si>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</si>
  <si>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</si>
  <si>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</si>
  <si>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</si>
  <si>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</si>
  <si>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</si>
  <si>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</si>
  <si>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</si>
  <si>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</si>
  <si>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</si>
  <si>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</si>
  <si>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</si>
  <si>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</si>
  <si>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</si>
  <si>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</si>
  <si>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</si>
  <si>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</si>
  <si>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</si>
  <si>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</si>
  <si>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</si>
  <si>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</si>
  <si>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</si>
  <si>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</si>
  <si>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</si>
  <si>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</si>
  <si>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</si>
  <si>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</si>
  <si>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</si>
  <si>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</si>
  <si>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</si>
  <si>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</si>
  <si>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</si>
  <si>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</si>
  <si>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</si>
  <si>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</si>
  <si>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</si>
  <si>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</si>
  <si>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</si>
  <si>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</si>
  <si>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</si>
  <si>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</si>
  <si>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</si>
  <si>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</si>
  <si>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</si>
  <si>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</si>
  <si>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</si>
  <si>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</si>
  <si>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</si>
  <si>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</si>
  <si>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</si>
  <si>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</si>
  <si>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</si>
  <si>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</si>
  <si>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</si>
  <si>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</si>
  <si>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</si>
  <si>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</si>
  <si>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</si>
  <si>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</si>
  <si>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</si>
  <si>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</si>
  <si>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</si>
  <si>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</si>
  <si>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</si>
  <si>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</si>
  <si>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</si>
  <si>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</si>
  <si>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</si>
  <si>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</si>
  <si>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</si>
  <si>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</si>
  <si>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</si>
  <si>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</si>
  <si>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</si>
  <si>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</si>
  <si>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</si>
  <si>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</si>
  <si>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</si>
  <si>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</si>
  <si>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</si>
  <si>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</si>
  <si>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</si>
  <si>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</si>
  <si>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</si>
  <si>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</si>
  <si>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</si>
  <si>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</si>
  <si>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</si>
  <si>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</si>
  <si>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</si>
  <si>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</si>
  <si>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</si>
  <si>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</si>
  <si>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</si>
  <si>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</si>
  <si>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</si>
  <si>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</si>
  <si>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</si>
  <si>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</si>
  <si>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</si>
  <si>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</si>
  <si>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</si>
  <si>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</si>
  <si>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</si>
  <si>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</si>
  <si>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</si>
  <si>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</si>
  <si>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</si>
  <si>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</si>
  <si>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</si>
  <si>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</si>
  <si>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</si>
  <si>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</si>
  <si>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</si>
  <si>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</si>
  <si>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</si>
  <si>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</si>
  <si>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</si>
  <si>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</si>
  <si>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</si>
  <si>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</si>
  <si>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</si>
  <si>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</si>
  <si>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</si>
  <si>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</si>
  <si>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</si>
  <si>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</si>
  <si>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</si>
  <si>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</si>
  <si>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</si>
  <si>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</si>
  <si>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</si>
  <si>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</si>
  <si>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</si>
  <si>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</si>
  <si>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</si>
  <si>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</si>
  <si>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</si>
  <si>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</si>
  <si>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</si>
  <si>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</si>
  <si>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</si>
  <si>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</si>
  <si>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</si>
  <si>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</si>
  <si>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</si>
  <si>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</si>
  <si>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</si>
  <si>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</si>
  <si>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</si>
  <si>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</si>
  <si>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</si>
  <si>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</si>
  <si>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</si>
  <si>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</si>
  <si>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</si>
  <si>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</si>
  <si>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</si>
  <si>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</si>
  <si>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</si>
  <si>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</si>
  <si>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</si>
  <si>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</si>
  <si>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</si>
  <si>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</si>
  <si>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</si>
  <si>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</si>
  <si>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</si>
  <si>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</si>
  <si>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</si>
  <si>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</si>
  <si>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</si>
  <si>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</si>
  <si>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</si>
  <si>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</si>
  <si>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</si>
  <si>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</si>
  <si>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</si>
  <si>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</si>
  <si>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</si>
  <si>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</si>
  <si>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</si>
  <si>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</si>
  <si>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</si>
  <si>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</si>
  <si>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</si>
  <si>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</si>
  <si>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</si>
  <si>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</si>
  <si>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</si>
  <si>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</si>
  <si>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</si>
  <si>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</si>
  <si>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</si>
  <si>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</si>
  <si>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</si>
  <si>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</si>
  <si>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</si>
  <si>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</si>
  <si>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</si>
  <si>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</si>
  <si>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</si>
  <si>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</si>
  <si>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</si>
  <si>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</si>
  <si>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</si>
  <si>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</si>
  <si>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</si>
  <si>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</si>
  <si>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</si>
  <si>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</si>
  <si>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</si>
  <si>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</si>
  <si>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</si>
  <si>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</si>
  <si>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</si>
  <si>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</si>
  <si>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</si>
  <si>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</si>
  <si>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</si>
  <si>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</si>
  <si>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</si>
  <si>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</si>
  <si>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</si>
  <si>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</si>
  <si>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</si>
  <si>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</si>
  <si>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</si>
  <si>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</si>
  <si>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</si>
  <si>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</si>
  <si>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</si>
  <si>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</si>
  <si>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</si>
  <si>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</si>
  <si>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</si>
  <si>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</si>
  <si>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</si>
  <si>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</si>
  <si>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</si>
  <si>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</si>
  <si>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</si>
  <si>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</si>
  <si>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</si>
  <si>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</si>
  <si>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</si>
  <si>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</si>
  <si>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</si>
  <si>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</si>
  <si>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</si>
  <si>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</si>
  <si>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</si>
  <si>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</si>
  <si>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</si>
  <si>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</si>
  <si>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</si>
  <si>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</si>
  <si>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</si>
  <si>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</si>
  <si>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</si>
  <si>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</si>
  <si>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</si>
  <si>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</si>
  <si>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</si>
  <si>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</si>
  <si>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</si>
  <si>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</si>
  <si>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</si>
  <si>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</si>
  <si>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</si>
  <si>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</si>
  <si>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</si>
  <si>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</si>
  <si>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</si>
  <si>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</si>
  <si>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</si>
  <si>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</si>
  <si>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</si>
  <si>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</si>
  <si>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</si>
  <si>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</si>
  <si>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</si>
  <si>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</si>
  <si>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</si>
  <si>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</si>
  <si>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</si>
  <si>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</si>
  <si>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</si>
  <si>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</si>
  <si>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</si>
  <si>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</si>
  <si>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</si>
  <si>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</si>
  <si>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</si>
  <si>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</si>
  <si>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</si>
  <si>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</si>
  <si>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</si>
  <si>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</si>
  <si>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</si>
  <si>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</si>
  <si>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</si>
  <si>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</si>
  <si>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</si>
  <si>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</si>
  <si>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</si>
  <si>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</si>
  <si>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</si>
  <si>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</si>
  <si>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</si>
  <si>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</si>
  <si>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</si>
  <si>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</si>
  <si>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</si>
  <si>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</si>
  <si>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</si>
  <si>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</si>
  <si>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</si>
  <si>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</si>
  <si>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</si>
  <si>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</si>
  <si>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</si>
  <si>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</si>
  <si>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</si>
  <si>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</si>
  <si>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</si>
  <si>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</si>
  <si>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</si>
  <si>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</si>
  <si>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</si>
  <si>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</si>
  <si>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</si>
  <si>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</si>
  <si>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</si>
  <si>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</si>
  <si>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</si>
  <si>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</si>
  <si>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</si>
  <si>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</si>
  <si>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</si>
  <si>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</si>
  <si>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</si>
  <si>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</si>
  <si>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</si>
  <si>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</si>
  <si>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</si>
  <si>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</si>
  <si>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</si>
  <si>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</si>
  <si>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</si>
  <si>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</si>
  <si>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</si>
  <si>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</si>
  <si>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</si>
  <si>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</si>
  <si>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</si>
  <si>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</si>
  <si>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</si>
  <si>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</si>
  <si>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</si>
  <si>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</si>
  <si>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</si>
  <si>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</si>
  <si>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</si>
  <si>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</si>
  <si>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</si>
  <si>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</si>
  <si>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</si>
  <si>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</si>
  <si>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</si>
  <si>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</si>
  <si>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</si>
  <si>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</si>
  <si>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</si>
  <si>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</si>
  <si>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</si>
  <si>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</si>
  <si>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</si>
  <si>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</si>
  <si>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</si>
  <si>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</si>
  <si>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</si>
  <si>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</si>
  <si>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</si>
  <si>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</si>
  <si>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</si>
  <si>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</si>
  <si>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</si>
  <si>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</si>
  <si>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</si>
  <si>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</si>
  <si>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</si>
  <si>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</si>
  <si>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</si>
  <si>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</si>
  <si>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</si>
  <si>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</si>
  <si>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</si>
  <si>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</si>
  <si>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</si>
  <si>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</si>
  <si>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</si>
  <si>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</si>
  <si>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</si>
  <si>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</si>
  <si>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</si>
  <si>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</si>
  <si>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</si>
  <si>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</si>
  <si>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</si>
  <si>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</si>
  <si>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</si>
  <si>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</si>
  <si>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</si>
  <si>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</si>
  <si>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</si>
  <si>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</si>
  <si>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</si>
  <si>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</si>
  <si>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</si>
  <si>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</si>
  <si>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</si>
  <si>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</si>
  <si>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</si>
  <si>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</si>
  <si>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</si>
  <si>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</si>
  <si>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</si>
  <si>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</si>
  <si>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</si>
  <si>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</si>
  <si>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</si>
  <si>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</si>
  <si>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</si>
  <si>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</si>
  <si>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</si>
  <si>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</si>
  <si>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</si>
  <si>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</si>
  <si>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</si>
  <si>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</si>
  <si>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</si>
  <si>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</si>
  <si>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</si>
  <si>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</si>
  <si>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</si>
  <si>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</si>
  <si>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</si>
  <si>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</si>
  <si>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</si>
  <si>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</si>
  <si>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</si>
  <si>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</si>
  <si>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</si>
  <si>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</si>
  <si>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</si>
  <si>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</si>
  <si>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</si>
  <si>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</si>
  <si>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</si>
  <si>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</si>
  <si>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</si>
  <si>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</si>
  <si>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</si>
  <si>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</si>
  <si>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</si>
  <si>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</si>
  <si>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</si>
  <si>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</si>
  <si>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</si>
  <si>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</si>
  <si>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</si>
  <si>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</si>
  <si>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</si>
  <si>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</si>
  <si>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</si>
  <si>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</si>
  <si>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</si>
  <si>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</si>
  <si>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</si>
  <si>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</si>
  <si>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</si>
  <si>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</si>
  <si>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</si>
  <si>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</si>
  <si>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</si>
  <si>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</si>
  <si>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</si>
  <si>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</si>
  <si>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</si>
  <si>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</si>
  <si>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</si>
  <si>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</si>
  <si>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</si>
  <si>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</si>
  <si>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</si>
  <si>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</si>
  <si>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</si>
  <si>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</si>
  <si>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</si>
  <si>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</si>
  <si>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</si>
  <si>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</si>
  <si>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</si>
  <si>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</si>
  <si>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</si>
  <si>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</si>
  <si>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</si>
  <si>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</si>
  <si>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</si>
  <si>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</si>
  <si>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</si>
  <si>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</si>
  <si>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</si>
  <si>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</si>
  <si>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</si>
  <si>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</si>
  <si>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</si>
  <si>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</si>
  <si>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</si>
  <si>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</si>
  <si>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</si>
  <si>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</si>
  <si>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</si>
  <si>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</si>
  <si>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</si>
  <si>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</si>
  <si>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</si>
  <si>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</si>
  <si>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</si>
  <si>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</si>
  <si>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</si>
  <si>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</si>
  <si>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</si>
  <si>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</si>
  <si>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</si>
  <si>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</si>
  <si>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</si>
  <si>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</si>
  <si>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</si>
  <si>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</si>
  <si>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</si>
  <si>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</si>
  <si>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</si>
  <si>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</si>
  <si>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</si>
  <si>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</si>
  <si>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</si>
  <si>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</si>
  <si>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</si>
  <si>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</si>
  <si>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</si>
  <si>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</si>
  <si>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</si>
  <si>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</si>
  <si>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</si>
  <si>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</si>
  <si>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</si>
  <si>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</si>
  <si>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</si>
  <si>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</si>
  <si>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</si>
  <si>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</si>
  <si>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</si>
  <si>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</si>
  <si>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</si>
  <si>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</si>
  <si>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</si>
  <si>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</si>
  <si>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</si>
  <si>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</si>
  <si>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</si>
  <si>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</si>
  <si>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</si>
  <si>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</si>
  <si>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</si>
  <si>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</si>
  <si>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</si>
  <si>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</si>
  <si>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</si>
  <si>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</si>
  <si>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</si>
  <si>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</si>
  <si>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</si>
  <si>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</si>
  <si>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</si>
  <si>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</si>
  <si>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</si>
  <si>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</si>
  <si>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</si>
  <si>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</si>
  <si>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</si>
  <si>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</si>
  <si>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</si>
  <si>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</si>
  <si>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</si>
  <si>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</si>
  <si>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</si>
  <si>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</si>
  <si>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</si>
  <si>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</si>
  <si>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</si>
  <si>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</si>
  <si>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</si>
  <si>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</si>
  <si>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</si>
  <si>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</si>
  <si>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</si>
  <si>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</si>
  <si>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</si>
  <si>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</si>
  <si>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</si>
  <si>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</si>
  <si>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</si>
  <si>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</si>
  <si>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</si>
  <si>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</si>
  <si>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</si>
  <si>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</si>
  <si>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</si>
  <si>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</si>
  <si>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</si>
  <si>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</si>
  <si>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</si>
  <si>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</si>
  <si>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</si>
  <si>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</si>
  <si>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</si>
  <si>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</si>
  <si>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</si>
  <si>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</si>
  <si>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</si>
  <si>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</si>
  <si>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</si>
  <si>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</si>
  <si>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</si>
  <si>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</si>
  <si>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</si>
  <si>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</si>
  <si>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</si>
  <si>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</si>
  <si>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</si>
  <si>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</si>
  <si>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</si>
  <si>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</si>
  <si>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</si>
  <si>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</si>
  <si>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</si>
  <si>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</si>
  <si>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</si>
  <si>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</si>
  <si>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</si>
  <si>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</si>
  <si>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</si>
  <si>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</si>
  <si>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</si>
  <si>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</si>
  <si>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</si>
  <si>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</si>
  <si>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</si>
  <si>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</si>
  <si>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</si>
  <si>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</si>
  <si>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</si>
  <si>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</si>
  <si>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</si>
  <si>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</si>
  <si>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</si>
  <si>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</si>
  <si>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</si>
  <si>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</si>
  <si>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</si>
  <si>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</si>
  <si>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</si>
  <si>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</si>
  <si>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</si>
  <si>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</si>
  <si>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</si>
  <si>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</si>
  <si>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</si>
  <si>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</si>
  <si>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</si>
  <si>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</si>
  <si>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</si>
  <si>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</si>
  <si>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</si>
  <si>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</si>
  <si>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</si>
  <si>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</si>
  <si>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</si>
  <si>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</si>
  <si>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</si>
  <si>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</si>
  <si>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</si>
  <si>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</si>
  <si>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</si>
  <si>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</si>
  <si>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</si>
  <si>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</si>
  <si>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</si>
  <si>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</si>
  <si>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</si>
  <si>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</si>
  <si>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</si>
  <si>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</si>
  <si>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</si>
  <si>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</si>
  <si>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</si>
  <si>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</si>
  <si>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</si>
  <si>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</si>
  <si>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</si>
  <si>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</si>
  <si>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</si>
  <si>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</si>
  <si>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</si>
  <si>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</si>
  <si>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</si>
  <si>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</si>
  <si>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</si>
  <si>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</si>
  <si>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</si>
  <si>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</si>
  <si>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</si>
  <si>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</si>
  <si>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</si>
  <si>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</si>
  <si>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</si>
  <si>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</si>
  <si>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</si>
  <si>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</si>
  <si>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</si>
  <si>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</si>
  <si>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</si>
  <si>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</si>
  <si>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</si>
  <si>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</si>
  <si>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</si>
  <si>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</si>
  <si>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</si>
  <si>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</si>
  <si>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</si>
  <si>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</si>
  <si>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</si>
  <si>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</si>
  <si>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</si>
  <si>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</si>
  <si>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</si>
  <si>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</si>
  <si>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</si>
  <si>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</si>
  <si>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</si>
  <si>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</si>
  <si>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</si>
  <si>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</si>
  <si>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</si>
  <si>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</si>
  <si>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</si>
  <si>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</si>
  <si>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</si>
  <si>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</si>
  <si>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</si>
  <si>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</si>
  <si>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</si>
  <si>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</si>
  <si>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</si>
  <si>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</si>
  <si>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</si>
  <si>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</si>
  <si>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</si>
  <si>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</si>
  <si>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</si>
  <si>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</si>
  <si>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</si>
  <si>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</si>
  <si>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</si>
  <si>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</si>
  <si>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</si>
  <si>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</si>
  <si>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</si>
  <si>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</si>
  <si>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</si>
  <si>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</si>
  <si>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</si>
  <si>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</si>
  <si>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</si>
  <si>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</si>
  <si>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</si>
  <si>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</si>
  <si>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</si>
  <si>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</si>
  <si>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</si>
  <si>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</si>
  <si>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</si>
  <si>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</si>
  <si>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</si>
  <si>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</si>
  <si>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</si>
  <si>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</si>
  <si>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</si>
  <si>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</si>
  <si>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</si>
  <si>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</si>
  <si>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</si>
  <si>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</si>
  <si>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</si>
  <si>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</si>
  <si>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</si>
  <si>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</si>
  <si>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</si>
  <si>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</si>
  <si>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</si>
  <si>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</si>
  <si>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</si>
  <si>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</si>
  <si>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</si>
  <si>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</si>
  <si>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</si>
  <si>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</si>
  <si>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</si>
  <si>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</si>
  <si>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</si>
  <si>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</si>
  <si>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</si>
  <si>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</si>
  <si>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</si>
  <si>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</si>
  <si>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</si>
  <si>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</si>
  <si>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</si>
  <si>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</si>
  <si>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</si>
  <si>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</si>
  <si>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</si>
  <si>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</si>
  <si>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</si>
  <si>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</si>
  <si>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</si>
  <si>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</si>
  <si>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</si>
  <si>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</si>
  <si>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</si>
  <si>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</si>
  <si>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</si>
  <si>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</si>
  <si>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</si>
  <si>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</si>
  <si>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</si>
  <si>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</si>
  <si>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</si>
  <si>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</si>
  <si>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</si>
  <si>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</si>
  <si>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</si>
  <si>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</si>
  <si>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</si>
  <si>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</si>
  <si>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</si>
  <si>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</si>
  <si>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</si>
  <si>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</si>
  <si>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</si>
  <si>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</si>
  <si>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</si>
  <si>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</si>
  <si>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</si>
  <si>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</si>
  <si>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</si>
  <si>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</si>
  <si>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</si>
  <si>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</si>
  <si>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</si>
  <si>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</si>
  <si>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</si>
  <si>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</si>
  <si>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</si>
  <si>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</si>
  <si>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</si>
  <si>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</si>
  <si>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</si>
  <si>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</si>
  <si>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</si>
  <si>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</si>
  <si>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</si>
  <si>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</si>
  <si>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</si>
  <si>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</si>
  <si>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</si>
  <si>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</si>
  <si>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</si>
  <si>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</si>
  <si>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</si>
  <si>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</si>
  <si>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</si>
  <si>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</si>
  <si>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</si>
  <si>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</si>
  <si>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</si>
  <si>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</si>
  <si>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</si>
  <si>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</si>
  <si>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</si>
  <si>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</si>
  <si>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</si>
  <si>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</si>
  <si>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</si>
  <si>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</si>
  <si>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</si>
  <si>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</si>
  <si>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</si>
  <si>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</si>
  <si>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</si>
  <si>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</si>
  <si>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</si>
  <si>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</si>
  <si>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</si>
  <si>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</si>
  <si>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</si>
  <si>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</si>
  <si>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</si>
  <si>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</si>
  <si>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</si>
  <si>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</si>
  <si>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</si>
  <si>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</si>
  <si>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</si>
  <si>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</si>
  <si>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</si>
  <si>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</si>
  <si>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</si>
  <si>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</si>
  <si>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</si>
  <si>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</si>
  <si>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</si>
  <si>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</si>
  <si>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</si>
  <si>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</si>
  <si>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</si>
  <si>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</si>
  <si>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</si>
  <si>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</si>
  <si>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</si>
  <si>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</si>
  <si>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</si>
  <si>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</si>
  <si>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</si>
  <si>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</si>
  <si>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</si>
  <si>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</si>
  <si>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</si>
  <si>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</si>
  <si>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</si>
  <si>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</si>
  <si>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</si>
  <si>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</si>
  <si>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</si>
  <si>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</si>
  <si>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</si>
  <si>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</si>
  <si>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</si>
  <si>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</si>
  <si>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</si>
  <si>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</si>
  <si>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</si>
  <si>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</si>
  <si>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</si>
  <si>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</si>
  <si>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</si>
  <si>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</si>
  <si>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</si>
  <si>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</si>
  <si>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</si>
  <si>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</si>
  <si>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</si>
  <si>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</si>
  <si>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</si>
  <si>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</si>
  <si>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</si>
  <si>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</si>
  <si>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</si>
  <si>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</si>
  <si>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</si>
  <si>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</si>
  <si>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</si>
  <si>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</si>
  <si>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</si>
  <si>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</si>
  <si>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</si>
  <si>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</si>
  <si>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</si>
  <si>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</si>
  <si>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</si>
  <si>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</si>
  <si>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</si>
  <si>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</si>
  <si>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</si>
  <si>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</si>
  <si>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</si>
  <si>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</si>
  <si>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</si>
  <si>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</si>
  <si>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</si>
  <si>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</si>
  <si>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</si>
  <si>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</si>
  <si>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</si>
  <si>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</si>
  <si>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</si>
  <si>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</si>
  <si>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</si>
  <si>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</si>
  <si>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</si>
  <si>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</si>
  <si>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</si>
  <si>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</si>
  <si>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</si>
  <si>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</si>
  <si>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</si>
  <si>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</si>
  <si>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</si>
  <si>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</si>
  <si>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</si>
  <si>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</si>
  <si>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</si>
  <si>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</si>
  <si>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</si>
  <si>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</si>
  <si>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</si>
  <si>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</si>
  <si>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</si>
  <si>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</si>
  <si>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</si>
  <si>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</si>
  <si>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</si>
  <si>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</si>
  <si>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</si>
  <si>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</si>
  <si>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</si>
  <si>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</si>
  <si>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</si>
  <si>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</si>
  <si>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</si>
  <si>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</si>
  <si>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</si>
  <si>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</si>
  <si>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</si>
  <si>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</si>
  <si>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</si>
  <si>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</si>
  <si>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</si>
  <si>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</si>
  <si>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</si>
  <si>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</si>
  <si>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</si>
  <si>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</si>
  <si>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</si>
  <si>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</si>
  <si>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</si>
  <si>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</si>
  <si>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</si>
  <si>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</si>
  <si>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</si>
  <si>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</si>
  <si>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</si>
  <si>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</si>
  <si>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</si>
  <si>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</si>
  <si>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</si>
  <si>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</si>
  <si>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</si>
  <si>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</si>
  <si>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</si>
  <si>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</si>
  <si>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</si>
  <si>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</si>
  <si>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</si>
  <si>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</si>
  <si>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</si>
  <si>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</si>
  <si>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</si>
  <si>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</si>
  <si>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</si>
  <si>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</si>
  <si>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</si>
  <si>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</si>
  <si>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</si>
  <si>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</si>
  <si>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</si>
  <si>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</si>
  <si>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</si>
  <si>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</si>
  <si>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</si>
  <si>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</si>
  <si>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</si>
  <si>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</si>
  <si>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</si>
  <si>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</si>
  <si>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</si>
  <si>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</si>
  <si>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</si>
  <si>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</si>
  <si>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</si>
  <si>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</si>
  <si>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</si>
  <si>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</si>
  <si>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</si>
  <si>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</si>
  <si>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</si>
  <si>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</si>
  <si>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</si>
  <si>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</si>
  <si>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</si>
  <si>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</si>
  <si>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</si>
  <si>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</si>
  <si>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</si>
  <si>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</si>
  <si>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</si>
  <si>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</si>
  <si>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</si>
  <si>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</si>
  <si>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</si>
  <si>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</si>
  <si>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</si>
  <si>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</si>
  <si>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</si>
  <si>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</si>
  <si>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</si>
  <si>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</si>
  <si>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</si>
  <si>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</si>
  <si>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</si>
  <si>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</si>
  <si>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</si>
  <si>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</si>
  <si>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</si>
  <si>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</si>
  <si>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</si>
  <si>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</si>
  <si>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</si>
  <si>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</si>
  <si>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</si>
  <si>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</si>
  <si>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</si>
  <si>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</si>
  <si>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</si>
  <si>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</si>
  <si>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</si>
  <si>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</si>
  <si>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</si>
  <si>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</si>
  <si>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</si>
  <si>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</si>
  <si>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</si>
  <si>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</si>
  <si>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</si>
  <si>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</si>
  <si>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</si>
  <si>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</si>
  <si>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</si>
  <si>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</si>
  <si>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</si>
  <si>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</si>
  <si>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</si>
  <si>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</si>
  <si>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</si>
  <si>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</si>
  <si>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</si>
  <si>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</si>
  <si>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</si>
  <si>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</si>
  <si>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</si>
  <si>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</si>
  <si>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</si>
  <si>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</si>
  <si>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</si>
  <si>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</si>
  <si>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</si>
  <si>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</si>
  <si>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</si>
  <si>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</si>
  <si>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</si>
  <si>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</si>
  <si>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</si>
  <si>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</si>
  <si>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</si>
  <si>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</si>
  <si>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</si>
  <si>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</si>
  <si>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</si>
  <si>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</si>
  <si>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</si>
  <si>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</si>
  <si>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</si>
  <si>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</si>
  <si>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</si>
  <si>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</si>
  <si>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</si>
  <si>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</si>
  <si>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</si>
  <si>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</si>
  <si>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</si>
  <si>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</si>
  <si>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</si>
  <si>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</si>
  <si>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</si>
  <si>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</si>
  <si>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</si>
  <si>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</si>
  <si>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</si>
  <si>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</si>
  <si>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</si>
  <si>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</si>
  <si>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</si>
  <si>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</si>
  <si>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</si>
  <si>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</si>
  <si>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</si>
  <si>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</si>
  <si>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</si>
  <si>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</si>
  <si>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</si>
  <si>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</si>
  <si>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</si>
  <si>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</si>
  <si>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</si>
  <si>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</si>
  <si>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</si>
  <si>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</si>
  <si>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</si>
  <si>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</si>
  <si>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</si>
  <si>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</si>
  <si>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</si>
  <si>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</si>
  <si>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</si>
  <si>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</si>
  <si>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</si>
  <si>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</si>
  <si>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</si>
  <si>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</si>
  <si>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</si>
  <si>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</si>
  <si>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</si>
  <si>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</si>
  <si>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</si>
  <si>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</si>
  <si>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</si>
  <si>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</si>
  <si>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</si>
  <si>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</si>
  <si>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</si>
  <si>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</si>
  <si>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</si>
  <si>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</si>
  <si>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</si>
  <si>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</si>
  <si>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</si>
  <si>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</si>
  <si>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</si>
  <si>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</si>
  <si>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</si>
  <si>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</si>
  <si>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</si>
  <si>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</si>
  <si>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</si>
  <si>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</si>
  <si>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</si>
  <si>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</si>
  <si>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</si>
  <si>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</si>
  <si>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</si>
  <si>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</si>
  <si>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</si>
  <si>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</si>
  <si>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</si>
  <si>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</si>
  <si>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</si>
  <si>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</si>
  <si>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</si>
  <si>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</si>
  <si>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</si>
  <si>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</si>
  <si>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</si>
  <si>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</si>
  <si>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</si>
  <si>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</si>
  <si>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</si>
  <si>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</si>
  <si>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</si>
  <si>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</si>
  <si>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</si>
  <si>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</si>
  <si>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</si>
  <si>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</si>
  <si>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</si>
  <si>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</si>
  <si>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</si>
  <si>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</si>
  <si>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</si>
  <si>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</si>
  <si>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</si>
  <si>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</si>
  <si>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</si>
  <si>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</si>
  <si>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</si>
  <si>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</si>
  <si>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</si>
  <si>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</si>
  <si>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</si>
  <si>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</si>
  <si>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</si>
  <si>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</si>
  <si>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</si>
  <si>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</si>
  <si>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</si>
  <si>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</si>
  <si>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</si>
  <si>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</si>
  <si>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</si>
  <si>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</si>
  <si>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</si>
  <si>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</si>
  <si>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</si>
  <si>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</si>
  <si>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</si>
  <si>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</si>
  <si>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</si>
  <si>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</si>
  <si>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</si>
  <si>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</si>
  <si>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</si>
  <si>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</si>
  <si>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</si>
  <si>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</si>
  <si>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</si>
  <si>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</si>
  <si>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</si>
  <si>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</si>
  <si>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</si>
  <si>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</si>
  <si>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</si>
  <si>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</si>
  <si>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</si>
  <si>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</si>
  <si>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</si>
  <si>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</si>
  <si>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</si>
  <si>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</si>
  <si>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</si>
  <si>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</si>
  <si>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</si>
  <si>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</si>
  <si>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</si>
  <si>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</si>
  <si>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</si>
  <si>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</si>
  <si>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</si>
  <si>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</si>
  <si>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</si>
  <si>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</si>
  <si>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</si>
  <si>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</si>
  <si>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</si>
  <si>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</si>
  <si>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</si>
  <si>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</si>
  <si>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</si>
  <si>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</si>
  <si>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</si>
  <si>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</si>
  <si>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</si>
  <si>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</si>
  <si>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</si>
  <si>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</si>
  <si>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</si>
  <si>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</si>
  <si>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</si>
  <si>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</si>
  <si>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</si>
  <si>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</si>
  <si>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</si>
  <si>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</si>
  <si>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</si>
  <si>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</si>
  <si>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</si>
  <si>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</si>
  <si>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</si>
  <si>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</si>
  <si>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</si>
  <si>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</si>
  <si>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</si>
  <si>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</si>
  <si>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</si>
  <si>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</si>
  <si>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</si>
  <si>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</si>
  <si>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</si>
  <si>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</si>
  <si>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</si>
  <si>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</si>
  <si>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</si>
  <si>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</si>
  <si>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</si>
  <si>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</si>
  <si>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</si>
  <si>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</si>
  <si>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</si>
  <si>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</si>
  <si>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</si>
  <si>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</si>
  <si>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</si>
  <si>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</si>
  <si>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</si>
  <si>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</si>
  <si>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</si>
  <si>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</si>
  <si>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</si>
  <si>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</si>
  <si>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</si>
  <si>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</si>
  <si>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</si>
  <si>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</si>
  <si>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</si>
  <si>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</si>
  <si>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</si>
  <si>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</si>
  <si>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</si>
  <si>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</si>
  <si>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</si>
  <si>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</si>
  <si>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</si>
  <si>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</si>
  <si>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</si>
  <si>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</si>
  <si>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</si>
  <si>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</si>
  <si>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</si>
  <si>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</si>
  <si>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</si>
  <si>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</si>
  <si>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</si>
  <si>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</si>
  <si>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</si>
  <si>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</si>
  <si>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</si>
  <si>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</si>
  <si>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</si>
  <si>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</si>
  <si>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</si>
  <si>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</si>
  <si>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</si>
  <si>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</si>
  <si>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</si>
  <si>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</si>
  <si>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</si>
  <si>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</si>
  <si>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</si>
  <si>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</si>
  <si>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</si>
  <si>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</si>
  <si>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</si>
  <si>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</si>
  <si>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</si>
  <si>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</si>
  <si>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</si>
  <si>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</si>
  <si>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</si>
  <si>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</si>
  <si>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</si>
  <si>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</si>
  <si>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</si>
  <si>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</si>
  <si>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</si>
  <si>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</si>
  <si>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</si>
  <si>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</si>
  <si>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</si>
  <si>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</si>
  <si>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</si>
  <si>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</si>
  <si>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</si>
  <si>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</si>
  <si>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</si>
  <si>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</si>
  <si>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</si>
  <si>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</si>
  <si>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</si>
  <si>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</si>
  <si>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</si>
  <si>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</si>
  <si>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</si>
  <si>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</si>
  <si>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</si>
  <si>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</si>
  <si>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</si>
  <si>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</si>
  <si>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</si>
  <si>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</si>
  <si>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</si>
  <si>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</si>
  <si>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</si>
  <si>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</si>
  <si>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</si>
  <si>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</si>
  <si>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</si>
  <si>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</si>
  <si>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</si>
  <si>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</si>
  <si>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</si>
  <si>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</si>
  <si>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</si>
  <si>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</si>
  <si>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</si>
  <si>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</si>
  <si>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</si>
  <si>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</si>
  <si>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</si>
  <si>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</si>
  <si>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</si>
  <si>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</si>
  <si>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</si>
  <si>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</si>
  <si>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</si>
  <si>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</si>
  <si>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</si>
  <si>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</si>
  <si>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</si>
  <si>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</si>
  <si>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</si>
  <si>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</si>
  <si>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</si>
  <si>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</si>
  <si>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</si>
  <si>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</si>
  <si>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</si>
  <si>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</si>
  <si>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</si>
  <si>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</si>
  <si>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</si>
  <si>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</si>
  <si>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</si>
  <si>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</si>
  <si>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</si>
  <si>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</si>
  <si>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</si>
  <si>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</si>
  <si>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</si>
  <si>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</si>
  <si>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</si>
  <si>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</si>
  <si>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</si>
  <si>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</si>
  <si>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</si>
  <si>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</si>
  <si>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</si>
  <si>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</si>
  <si>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</si>
  <si>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</si>
  <si>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</si>
  <si>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</si>
  <si>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</si>
  <si>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</si>
  <si>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</si>
  <si>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</si>
  <si>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</si>
  <si>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</si>
  <si>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</si>
  <si>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</si>
  <si>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</si>
  <si>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</si>
  <si>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</si>
  <si>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</si>
  <si>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</si>
  <si>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</si>
  <si>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</si>
  <si>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</si>
  <si>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</si>
  <si>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</si>
  <si>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</si>
  <si>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</si>
  <si>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</si>
  <si>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</si>
  <si>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</si>
  <si>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</si>
  <si>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</si>
  <si>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</si>
  <si>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</si>
  <si>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</si>
  <si>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</si>
  <si>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</si>
  <si>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</si>
  <si>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</si>
  <si>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</si>
  <si>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</si>
  <si>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</si>
  <si>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</si>
  <si>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</si>
  <si>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</si>
  <si>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</si>
  <si>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</si>
  <si>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</si>
  <si>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</si>
  <si>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</si>
  <si>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</si>
  <si>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</si>
  <si>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</si>
  <si>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</si>
  <si>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</si>
  <si>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</si>
  <si>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</si>
  <si>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</si>
  <si>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</si>
  <si>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</si>
  <si>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</si>
  <si>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</si>
  <si>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</si>
  <si>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</si>
  <si>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</si>
  <si>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</si>
  <si>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</si>
  <si>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</si>
  <si>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</si>
  <si>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</si>
  <si>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</si>
  <si>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</si>
  <si>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</si>
  <si>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</si>
  <si>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</si>
  <si>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</si>
  <si>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</si>
  <si>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</si>
  <si>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</si>
  <si>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</si>
  <si>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</si>
  <si>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</si>
  <si>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</si>
  <si>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</si>
  <si>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</si>
  <si>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</si>
  <si>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</si>
  <si>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</si>
  <si>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</si>
  <si>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</si>
  <si>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</si>
  <si>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</si>
  <si>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</si>
  <si>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</si>
  <si>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</si>
  <si>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</si>
  <si>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</si>
  <si>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</si>
  <si>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</si>
  <si>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</si>
  <si>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</si>
  <si>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</si>
  <si>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</si>
  <si>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</si>
  <si>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</si>
  <si>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</si>
  <si>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</si>
  <si>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</si>
  <si>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</si>
  <si>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</si>
  <si>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</si>
  <si>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</si>
  <si>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</si>
  <si>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</si>
  <si>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</si>
  <si>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</si>
  <si>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</si>
  <si>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</si>
  <si>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</si>
  <si>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</si>
  <si>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</si>
  <si>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</si>
  <si>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</si>
  <si>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</si>
  <si>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</si>
  <si>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</si>
  <si>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</si>
  <si>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</si>
  <si>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</si>
  <si>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</si>
  <si>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</si>
  <si>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</si>
  <si>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</si>
  <si>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</si>
  <si>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</si>
  <si>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</si>
  <si>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</si>
  <si>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</si>
  <si>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</si>
  <si>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</si>
  <si>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</si>
  <si>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</si>
  <si>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</si>
  <si>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</si>
  <si>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</si>
  <si>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</si>
  <si>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</si>
  <si>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</si>
  <si>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</si>
  <si>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</si>
  <si>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</si>
  <si>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</si>
  <si>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</si>
  <si>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</si>
  <si>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</si>
  <si>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</si>
  <si>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</si>
  <si>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</si>
  <si>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</si>
  <si>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</si>
  <si>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</si>
  <si>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</si>
  <si>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</si>
  <si>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</si>
  <si>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</si>
  <si>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</si>
  <si>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</si>
  <si>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</si>
  <si>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</si>
  <si>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</si>
  <si>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</si>
  <si>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</si>
  <si>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</si>
  <si>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</si>
  <si>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</si>
  <si>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</si>
  <si>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</si>
  <si>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</si>
  <si>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</si>
  <si>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</si>
  <si>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</si>
  <si>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</si>
  <si>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</si>
  <si>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</si>
  <si>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</si>
  <si>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</si>
  <si>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</si>
  <si>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</si>
  <si>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</si>
  <si>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</si>
  <si>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</si>
  <si>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</si>
  <si>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</si>
  <si>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</si>
  <si>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</si>
  <si>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</si>
  <si>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</si>
  <si>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</si>
  <si>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</si>
  <si>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</si>
  <si>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</si>
  <si>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</si>
  <si>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</si>
  <si>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</si>
  <si>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</si>
  <si>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</si>
  <si>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</si>
  <si>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</si>
  <si>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</si>
  <si>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</si>
  <si>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</si>
  <si>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</si>
  <si>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</si>
  <si>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</si>
  <si>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</si>
  <si>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</si>
  <si>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</si>
  <si>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</si>
  <si>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</si>
  <si>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</si>
  <si>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</si>
  <si>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</si>
  <si>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</si>
  <si>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</si>
  <si>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</si>
  <si>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</si>
  <si>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</si>
  <si>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</si>
  <si>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</si>
  <si>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</si>
  <si>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</si>
  <si>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</si>
  <si>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</si>
  <si>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</si>
  <si>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</si>
  <si>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</si>
  <si>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</si>
  <si>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</si>
  <si>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</si>
  <si>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</si>
  <si>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</si>
  <si>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</si>
  <si>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</si>
  <si>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</si>
  <si>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</si>
  <si>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</si>
  <si>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</si>
  <si>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</si>
  <si>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</si>
  <si>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</si>
  <si>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</si>
  <si>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</si>
  <si>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</si>
  <si>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</si>
  <si>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</si>
  <si>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</si>
  <si>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</si>
  <si>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</si>
  <si>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</si>
  <si>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</si>
  <si>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</si>
  <si>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</si>
  <si>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</si>
  <si>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</si>
  <si>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</si>
  <si>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</si>
  <si>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</si>
  <si>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</si>
  <si>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</si>
  <si>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</si>
  <si>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</si>
  <si>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</si>
  <si>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</si>
  <si>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</si>
  <si>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</si>
  <si>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</si>
  <si>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</si>
  <si>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</si>
  <si>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</si>
  <si>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</si>
  <si>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</si>
  <si>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</si>
  <si>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</si>
  <si>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</si>
  <si>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</si>
  <si>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</si>
  <si>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</si>
  <si>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</si>
  <si>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</si>
  <si>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</si>
  <si>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</si>
  <si>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</si>
  <si>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</si>
  <si>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</si>
  <si>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</si>
  <si>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</si>
  <si>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</si>
  <si>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</si>
  <si>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</si>
  <si>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</si>
  <si>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</si>
  <si>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</si>
  <si>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</si>
  <si>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</si>
  <si>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</si>
  <si>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</si>
  <si>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</si>
  <si>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</si>
  <si>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</si>
  <si>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</si>
  <si>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</si>
  <si>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</si>
  <si>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</si>
  <si>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</si>
  <si>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</si>
  <si>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</si>
  <si>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</si>
  <si>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</si>
  <si>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</si>
  <si>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</si>
  <si>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</si>
  <si>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</si>
  <si>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</si>
  <si>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</si>
  <si>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</si>
  <si>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</si>
  <si>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</si>
  <si>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</si>
  <si>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</si>
  <si>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</si>
  <si>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</si>
  <si>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</si>
  <si>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</si>
  <si>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</si>
  <si>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</si>
  <si>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</si>
  <si>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</si>
  <si>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</si>
  <si>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</si>
  <si>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</si>
  <si>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</si>
  <si>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</si>
  <si>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</si>
  <si>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</si>
  <si>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</si>
  <si>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</si>
  <si>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</si>
  <si>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</si>
  <si>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</si>
  <si>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</si>
  <si>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</si>
  <si>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</si>
  <si>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</si>
  <si>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</si>
  <si>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</si>
  <si>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</si>
  <si>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</si>
  <si>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</si>
  <si>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</si>
  <si>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</si>
  <si>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</si>
  <si>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</si>
  <si>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</si>
  <si>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</si>
  <si>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</si>
  <si>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</si>
  <si>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</si>
  <si>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</si>
  <si>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</si>
  <si>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</si>
  <si>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</si>
  <si>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</si>
  <si>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</si>
  <si>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</si>
  <si>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</si>
  <si>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</si>
  <si>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</si>
  <si>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</si>
  <si>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</si>
  <si>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</si>
  <si>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</si>
  <si>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</si>
  <si>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</si>
  <si>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</si>
  <si>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</si>
  <si>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</si>
  <si>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</si>
  <si>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</si>
  <si>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</si>
  <si>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</si>
  <si>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</si>
  <si>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</si>
  <si>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</si>
  <si>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</si>
  <si>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</si>
  <si>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</si>
  <si>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</si>
  <si>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</si>
  <si>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</si>
  <si>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</si>
  <si>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</si>
  <si>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</si>
  <si>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</si>
  <si>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</si>
  <si>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</si>
  <si>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</si>
  <si>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</si>
  <si>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</si>
  <si>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</si>
  <si>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</si>
  <si>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</si>
  <si>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</si>
  <si>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</si>
  <si>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</si>
  <si>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</si>
  <si>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</si>
  <si>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</si>
  <si>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</si>
  <si>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</si>
  <si>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</si>
  <si>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</si>
  <si>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</si>
  <si>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</si>
  <si>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</si>
  <si>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</si>
  <si>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</si>
  <si>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</si>
  <si>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</si>
  <si>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</si>
  <si>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</si>
  <si>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</si>
  <si>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</si>
  <si>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</si>
  <si>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</si>
  <si>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</si>
  <si>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</si>
  <si>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</si>
  <si>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</si>
  <si>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</si>
  <si>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</si>
  <si>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</si>
  <si>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</si>
  <si>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</si>
  <si>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</si>
  <si>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</si>
  <si>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</si>
  <si>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</si>
  <si>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</si>
  <si>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</si>
  <si>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</si>
  <si>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</si>
  <si>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</si>
  <si>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</si>
  <si>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</si>
  <si>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</si>
  <si>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</si>
  <si>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</si>
  <si>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</si>
  <si>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</si>
  <si>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</si>
  <si>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</si>
  <si>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</si>
  <si>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</si>
  <si>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</si>
  <si>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</si>
  <si>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</si>
  <si>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</si>
  <si>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</si>
  <si>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</si>
  <si>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</si>
  <si>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</si>
  <si>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</si>
  <si>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</si>
  <si>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</si>
  <si>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</si>
  <si>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</si>
  <si>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</si>
  <si>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</si>
  <si>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</si>
  <si>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</si>
  <si>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</si>
  <si>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</si>
  <si>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</si>
  <si>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</si>
  <si>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</si>
  <si>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</si>
  <si>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</si>
  <si>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</si>
  <si>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</si>
  <si>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</si>
  <si>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</si>
  <si>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</si>
  <si>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</si>
  <si>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</si>
  <si>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</si>
  <si>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</si>
  <si>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</si>
  <si>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</si>
  <si>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</si>
  <si>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</si>
  <si>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</si>
  <si>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</si>
  <si>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</si>
  <si>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</si>
  <si>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</si>
  <si>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</si>
  <si>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</si>
  <si>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</si>
  <si>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</si>
  <si>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</si>
  <si>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</si>
  <si>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</si>
  <si>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</si>
  <si>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</si>
  <si>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</si>
  <si>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</si>
  <si>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</si>
  <si>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</si>
  <si>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</si>
  <si>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</si>
  <si>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</si>
  <si>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</si>
  <si>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</si>
  <si>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</si>
  <si>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</si>
  <si>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</si>
  <si>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</si>
  <si>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</si>
  <si>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</si>
  <si>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</si>
  <si>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</si>
  <si>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</si>
  <si>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</si>
  <si>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</si>
  <si>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</si>
  <si>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</si>
  <si>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</si>
  <si>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</si>
  <si>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</si>
  <si>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</si>
  <si>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</si>
  <si>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</si>
  <si>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</si>
  <si>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</si>
  <si>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</si>
  <si>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</si>
  <si>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</si>
  <si>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</si>
  <si>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</si>
  <si>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</si>
  <si>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</si>
  <si>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</si>
  <si>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</si>
  <si>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</si>
  <si>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</si>
  <si>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</si>
  <si>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</si>
  <si>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</si>
  <si>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</si>
  <si>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</si>
  <si>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</si>
  <si>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</si>
  <si>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</si>
  <si>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</si>
  <si>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</si>
  <si>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</si>
  <si>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</si>
  <si>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</si>
  <si>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</si>
  <si>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</si>
  <si>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</si>
  <si>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</si>
  <si>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</si>
  <si>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</si>
  <si>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</si>
  <si>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</si>
  <si>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</si>
  <si>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</si>
  <si>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</si>
  <si>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</si>
  <si>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</si>
  <si>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</si>
  <si>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</si>
  <si>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</si>
  <si>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</si>
  <si>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</si>
  <si>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</si>
  <si>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</si>
  <si>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</si>
  <si>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</si>
  <si>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</si>
  <si>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</si>
  <si>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</si>
  <si>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</si>
  <si>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</si>
  <si>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</si>
  <si>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</si>
  <si>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</si>
  <si>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</si>
  <si>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</si>
  <si>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</si>
  <si>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</si>
  <si>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</si>
  <si>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</si>
  <si>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</si>
  <si>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</si>
  <si>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</si>
  <si>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</si>
  <si>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</si>
  <si>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</si>
  <si>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</si>
  <si>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</si>
  <si>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</si>
  <si>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</si>
  <si>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</si>
  <si>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</si>
  <si>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</si>
  <si>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</si>
  <si>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</si>
  <si>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</si>
  <si>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</si>
  <si>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</si>
  <si>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</si>
  <si>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</si>
  <si>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</si>
  <si>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</si>
  <si>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</si>
  <si>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</si>
  <si>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</si>
  <si>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</si>
  <si>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</si>
  <si>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</si>
  <si>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</si>
  <si>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</si>
  <si>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</si>
  <si>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</si>
  <si>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</si>
  <si>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</si>
  <si>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</si>
  <si>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</si>
  <si>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</si>
  <si>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</si>
  <si>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</si>
  <si>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</si>
  <si>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</si>
  <si>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</si>
  <si>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</si>
  <si>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</si>
  <si>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</si>
  <si>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</si>
  <si>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</si>
  <si>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</si>
  <si>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</si>
  <si>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</si>
  <si>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</si>
  <si>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</si>
  <si>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</si>
  <si>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</si>
  <si>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</si>
  <si>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</si>
  <si>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</si>
  <si>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</si>
  <si>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</si>
  <si>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</si>
  <si>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</si>
  <si>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</si>
  <si>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</si>
  <si>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</si>
  <si>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</si>
  <si>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</si>
  <si>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</si>
  <si>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</si>
  <si>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</si>
  <si>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</si>
  <si>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</si>
  <si>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</si>
  <si>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</si>
  <si>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</si>
  <si>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</si>
  <si>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</si>
  <si>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</si>
  <si>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</si>
  <si>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</si>
  <si>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</si>
  <si>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</si>
  <si>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</si>
  <si>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</si>
  <si>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</si>
  <si>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</si>
  <si>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</si>
  <si>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</si>
  <si>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</si>
  <si>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</si>
  <si>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</si>
  <si>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</si>
  <si>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</si>
  <si>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</si>
  <si>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</si>
  <si>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</si>
  <si>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</si>
  <si>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</si>
  <si>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</si>
  <si>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</si>
  <si>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</si>
  <si>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</si>
  <si>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</si>
  <si>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</si>
  <si>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</si>
  <si>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</si>
  <si>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</si>
  <si>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</si>
  <si>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</si>
  <si>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</si>
  <si>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</si>
  <si>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</si>
  <si>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</si>
  <si>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</si>
  <si>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</si>
  <si>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</si>
  <si>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</si>
  <si>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</si>
  <si>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</si>
  <si>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</si>
  <si>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</si>
  <si>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</si>
  <si>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</si>
  <si>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</si>
  <si>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</si>
  <si>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</si>
  <si>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</si>
  <si>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</si>
  <si>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</si>
  <si>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</si>
  <si>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</si>
  <si>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</si>
  <si>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</si>
  <si>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</si>
  <si>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</si>
  <si>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</si>
  <si>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</si>
  <si>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</si>
  <si>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</si>
  <si>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</si>
  <si>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</si>
  <si>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</si>
  <si>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</si>
  <si>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</si>
  <si>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</si>
  <si>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</si>
  <si>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</si>
  <si>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</si>
  <si>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</si>
  <si>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</si>
  <si>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</si>
  <si>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</si>
  <si>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</si>
  <si>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</si>
  <si>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</si>
  <si>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</si>
  <si>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</si>
  <si>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</si>
  <si>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</si>
  <si>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</si>
  <si>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</si>
  <si>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</si>
  <si>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</si>
  <si>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</si>
  <si>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</si>
  <si>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</si>
  <si>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</si>
  <si>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</si>
  <si>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</si>
  <si>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</si>
  <si>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</si>
  <si>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</si>
  <si>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</si>
  <si>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</si>
  <si>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</si>
  <si>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</si>
  <si>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</si>
  <si>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</si>
  <si>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</si>
  <si>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</si>
  <si>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</si>
  <si>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</si>
  <si>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</si>
  <si>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</si>
  <si>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</si>
  <si>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</si>
  <si>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</si>
  <si>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</si>
  <si>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</si>
  <si>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</si>
  <si>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</si>
  <si>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</si>
  <si>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</si>
  <si>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</si>
  <si>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</si>
  <si>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</si>
  <si>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</si>
  <si>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</si>
  <si>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</si>
  <si>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</si>
  <si>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</si>
  <si>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</si>
  <si>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</si>
  <si>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</si>
  <si>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</si>
  <si>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</si>
  <si>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</si>
  <si>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</si>
  <si>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</si>
  <si>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</si>
  <si>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</si>
  <si>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</si>
  <si>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</si>
  <si>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</si>
  <si>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</si>
  <si>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</si>
  <si>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</si>
  <si>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</si>
  <si>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</si>
  <si>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</si>
  <si>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</si>
  <si>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</si>
  <si>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</si>
  <si>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</si>
  <si>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</si>
  <si>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</si>
  <si>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</si>
  <si>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</si>
  <si>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</si>
  <si>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</si>
  <si>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</si>
  <si>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</si>
  <si>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</si>
  <si>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</si>
  <si>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</si>
  <si>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</si>
  <si>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</si>
  <si>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</si>
  <si>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</si>
  <si>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</si>
  <si>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</si>
  <si>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</si>
  <si>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</si>
  <si>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</si>
  <si>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</si>
  <si>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</si>
  <si>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</si>
  <si>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</si>
  <si>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</si>
  <si>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</si>
  <si>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</si>
  <si>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</si>
  <si>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</si>
  <si>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</si>
  <si>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</si>
  <si>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</si>
  <si>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</si>
  <si>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</si>
  <si>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</si>
  <si>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</si>
  <si>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</si>
  <si>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</si>
  <si>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</si>
  <si>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</si>
  <si>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</si>
  <si>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</si>
  <si>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</si>
  <si>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</si>
  <si>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</si>
  <si>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</si>
  <si>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</si>
  <si>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</si>
  <si>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</si>
  <si>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</si>
  <si>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</si>
  <si>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</si>
  <si>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</si>
  <si>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</si>
  <si>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</si>
  <si>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</si>
  <si>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</si>
  <si>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</si>
  <si>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</si>
  <si>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</si>
  <si>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</si>
  <si>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</si>
  <si>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</si>
  <si>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</si>
  <si>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</si>
  <si>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</si>
  <si>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</si>
  <si>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</si>
  <si>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</si>
  <si>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</si>
  <si>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</si>
  <si>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</si>
  <si>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</si>
  <si>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</si>
  <si>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</si>
  <si>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</si>
  <si>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</si>
  <si>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</si>
  <si>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</si>
  <si>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</si>
  <si>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</si>
  <si>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</si>
  <si>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</si>
  <si>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</si>
  <si>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</si>
  <si>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</si>
  <si>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</si>
  <si>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</si>
  <si>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</si>
  <si>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</si>
  <si>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</si>
  <si>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</si>
  <si>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</si>
  <si>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</si>
  <si>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</si>
  <si>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</si>
  <si>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</si>
  <si>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</si>
  <si>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</si>
  <si>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</si>
  <si>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</si>
  <si>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</si>
  <si>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</si>
  <si>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</si>
  <si>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</si>
  <si>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</si>
  <si>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</si>
  <si>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</si>
  <si>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</si>
  <si>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</si>
  <si>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</si>
  <si>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</si>
  <si>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</si>
  <si>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</si>
  <si>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</si>
  <si>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</si>
  <si>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</si>
  <si>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</si>
  <si>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</si>
  <si>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</si>
  <si>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</si>
  <si>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</si>
  <si>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</si>
  <si>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</si>
  <si>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</si>
  <si>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</si>
  <si>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</si>
  <si>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</si>
  <si>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</si>
  <si>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</si>
  <si>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</si>
  <si>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</si>
  <si>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</si>
  <si>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</si>
  <si>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</si>
  <si>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</si>
  <si>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</si>
  <si>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</si>
  <si>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</si>
  <si>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</si>
  <si>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</si>
  <si>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</si>
  <si>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</si>
  <si>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</si>
  <si>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</si>
  <si>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</si>
  <si>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</si>
  <si>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</si>
  <si>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</si>
  <si>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</si>
  <si>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</si>
  <si>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</si>
  <si>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</si>
  <si>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</si>
  <si>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</si>
  <si>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</si>
  <si>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</si>
  <si>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</si>
  <si>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</si>
  <si>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</si>
  <si>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</si>
  <si>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</si>
  <si>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</si>
  <si>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</si>
  <si>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</si>
  <si>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</si>
  <si>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</si>
  <si>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</si>
  <si>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</si>
  <si>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</si>
  <si>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</si>
  <si>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</si>
  <si>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</si>
  <si>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</si>
  <si>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</si>
  <si>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</si>
  <si>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</si>
  <si>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</si>
  <si>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</si>
  <si>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</si>
  <si>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</si>
  <si>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</si>
  <si>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</si>
  <si>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</si>
  <si>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</si>
  <si>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</si>
  <si>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</si>
  <si>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</si>
  <si>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</si>
  <si>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</si>
  <si>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</si>
  <si>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</si>
  <si>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</si>
  <si>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</si>
  <si>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</si>
  <si>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</si>
  <si>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</si>
  <si>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</si>
  <si>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</si>
  <si>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</si>
  <si>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</si>
  <si>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</si>
  <si>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</si>
  <si>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</si>
  <si>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</si>
  <si>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</si>
  <si>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</si>
  <si>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</si>
  <si>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</si>
  <si>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</si>
  <si>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</si>
  <si>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</si>
  <si>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</si>
  <si>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</si>
  <si>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</si>
  <si>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</si>
  <si>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</si>
  <si>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</si>
  <si>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</si>
  <si>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</si>
  <si>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</si>
  <si>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</si>
  <si>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</si>
  <si>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</si>
  <si>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</si>
  <si>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</si>
  <si>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</si>
  <si>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</si>
  <si>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</si>
  <si>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</si>
  <si>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</si>
  <si>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</si>
  <si>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</si>
  <si>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</si>
  <si>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</si>
  <si>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</si>
  <si>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</si>
  <si>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</si>
  <si>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</si>
  <si>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</si>
  <si>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</si>
  <si>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</si>
  <si>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</si>
  <si>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</si>
  <si>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</si>
  <si>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</si>
  <si>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</si>
  <si>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</si>
  <si>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</si>
  <si>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</si>
  <si>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</si>
  <si>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</si>
  <si>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</si>
  <si>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</si>
  <si>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</si>
  <si>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</si>
  <si>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</si>
  <si>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</si>
  <si>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</si>
  <si>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</si>
  <si>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</si>
  <si>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</si>
  <si>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</si>
  <si>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</si>
  <si>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</si>
  <si>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</si>
  <si>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</si>
  <si>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</si>
  <si>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</si>
  <si>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</si>
  <si>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</si>
  <si>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</si>
  <si>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</si>
  <si>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</si>
  <si>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</si>
  <si>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</si>
  <si>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</si>
  <si>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</si>
  <si>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</si>
  <si>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</si>
  <si>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</si>
  <si>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</si>
  <si>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</si>
  <si>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</si>
  <si>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</si>
  <si>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</si>
  <si>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</si>
  <si>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</si>
  <si>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</si>
  <si>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</si>
  <si>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</si>
  <si>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</si>
  <si>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</si>
  <si>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</si>
  <si>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</si>
  <si>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</si>
  <si>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</si>
  <si>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</si>
  <si>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</si>
  <si>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</si>
  <si>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</si>
  <si>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</si>
  <si>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</si>
  <si>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</si>
  <si>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</si>
  <si>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</si>
  <si>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</si>
  <si>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</si>
  <si>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</si>
  <si>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</si>
  <si>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</si>
  <si>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</si>
  <si>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</si>
  <si>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</si>
  <si>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</si>
  <si>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</si>
  <si>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</si>
  <si>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</si>
  <si>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</si>
  <si>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</si>
  <si>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</si>
  <si>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</si>
  <si>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</si>
  <si>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</si>
  <si>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</si>
  <si>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</si>
  <si>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</si>
  <si>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</si>
  <si>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</si>
  <si>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</si>
  <si>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</si>
  <si>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</si>
  <si>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</si>
  <si>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</si>
  <si>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</si>
  <si>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</si>
  <si>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</si>
  <si>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</si>
  <si>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</si>
  <si>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</si>
  <si>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</si>
  <si>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</si>
  <si>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</si>
  <si>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</si>
  <si>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</si>
  <si>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</si>
  <si>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</si>
  <si>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</si>
  <si>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</si>
  <si>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</si>
  <si>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</si>
  <si>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</si>
  <si>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</si>
  <si>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</si>
  <si>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</si>
  <si>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</si>
  <si>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</si>
  <si>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</si>
  <si>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</si>
  <si>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</si>
  <si>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</si>
  <si>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</si>
  <si>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</si>
  <si>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</si>
  <si>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</si>
  <si>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</si>
  <si>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</si>
  <si>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</si>
  <si>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</si>
  <si>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</si>
  <si>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</si>
  <si>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</si>
  <si>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</si>
  <si>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</si>
  <si>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</si>
  <si>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</si>
  <si>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</si>
  <si>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</si>
  <si>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</si>
  <si>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</si>
  <si>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</si>
  <si>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</si>
  <si>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</si>
  <si>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</si>
  <si>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</si>
  <si>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</si>
  <si>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</si>
  <si>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</si>
  <si>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</si>
  <si>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</si>
  <si>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</si>
  <si>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</si>
  <si>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</si>
  <si>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</si>
  <si>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</si>
  <si>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</si>
  <si>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</si>
  <si>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</si>
  <si>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</si>
  <si>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</si>
  <si>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</si>
  <si>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</si>
  <si>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</si>
  <si>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</si>
  <si>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</si>
  <si>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</si>
  <si>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</si>
  <si>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</si>
  <si>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</si>
  <si>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</si>
  <si>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</si>
  <si>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</si>
  <si>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</si>
  <si>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</si>
  <si>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</si>
  <si>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</si>
  <si>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</si>
  <si>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</si>
  <si>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</si>
  <si>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</si>
  <si>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</si>
  <si>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</si>
  <si>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</si>
  <si>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</si>
  <si>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</si>
  <si>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</si>
  <si>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</si>
  <si>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</si>
  <si>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</si>
  <si>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</si>
  <si>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</si>
  <si>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</si>
  <si>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</si>
  <si>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</si>
  <si>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</si>
  <si>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</si>
  <si>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</si>
  <si>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</si>
  <si>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</si>
  <si>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</si>
  <si>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</si>
  <si>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</si>
  <si>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</si>
  <si>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</si>
  <si>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</si>
  <si>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</si>
  <si>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</si>
  <si>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</si>
  <si>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</si>
  <si>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</si>
  <si>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</si>
  <si>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</si>
  <si>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</si>
  <si>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</si>
  <si>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</si>
  <si>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</si>
  <si>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</si>
  <si>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</si>
  <si>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</si>
  <si>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</si>
  <si>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</si>
  <si>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</si>
  <si>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</si>
  <si>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</si>
  <si>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</si>
  <si>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</si>
  <si>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</si>
  <si>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</si>
  <si>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</si>
  <si>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</si>
  <si>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</si>
  <si>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</si>
  <si>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</si>
  <si>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</si>
  <si>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</si>
  <si>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</si>
  <si>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</si>
  <si>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</si>
  <si>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</si>
  <si>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</si>
  <si>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</si>
  <si>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</si>
  <si>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</si>
  <si>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</si>
  <si>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</si>
  <si>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</si>
  <si>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</si>
  <si>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</si>
  <si>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</si>
  <si>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</si>
  <si>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</si>
  <si>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</si>
  <si>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</si>
  <si>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</si>
  <si>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</si>
  <si>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</si>
  <si>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</si>
  <si>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</si>
  <si>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</si>
  <si>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</si>
  <si>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</si>
  <si>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</si>
  <si>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</si>
  <si>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</si>
  <si>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</si>
  <si>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</si>
  <si>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</si>
  <si>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</si>
  <si>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</si>
  <si>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</si>
  <si>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</si>
  <si>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</si>
  <si>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</si>
  <si>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</si>
  <si>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</si>
  <si>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</si>
  <si>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</si>
  <si>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</si>
  <si>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</si>
  <si>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</si>
  <si>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</si>
  <si>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</si>
  <si>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</si>
  <si>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</si>
  <si>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</si>
  <si>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</si>
  <si>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</si>
  <si>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</si>
  <si>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</si>
  <si>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</si>
  <si>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</si>
  <si>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</si>
  <si>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</si>
  <si>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</si>
  <si>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</si>
  <si>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</si>
  <si>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</si>
  <si>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</si>
  <si>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</si>
  <si>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</si>
  <si>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</si>
  <si>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</si>
  <si>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</si>
  <si>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</si>
  <si>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</si>
  <si>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</si>
  <si>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</si>
  <si>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</si>
  <si>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</si>
  <si>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</si>
  <si>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</si>
  <si>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</si>
  <si>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</si>
  <si>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</si>
  <si>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</si>
  <si>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</si>
  <si>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</si>
  <si>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</si>
  <si>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</si>
  <si>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</si>
  <si>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</si>
  <si>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</si>
  <si>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</si>
  <si>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</si>
  <si>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</si>
  <si>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</si>
  <si>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</si>
  <si>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</si>
  <si>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</si>
  <si>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</si>
  <si>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</si>
  <si>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</si>
  <si>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</si>
  <si>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</si>
  <si>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</si>
  <si>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</si>
  <si>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</si>
  <si>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</si>
  <si>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</si>
  <si>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</si>
  <si>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</si>
  <si>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</si>
  <si>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</si>
  <si>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</si>
  <si>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</si>
  <si>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</si>
  <si>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</si>
  <si>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</si>
  <si>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</si>
  <si>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</si>
  <si>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</si>
  <si>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</si>
  <si>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</si>
  <si>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</si>
  <si>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</si>
  <si>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</si>
  <si>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</si>
  <si>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</si>
  <si>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</si>
  <si>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</si>
  <si>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</si>
  <si>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</si>
  <si>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</si>
  <si>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</si>
  <si>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</si>
  <si>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</si>
  <si>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</si>
  <si>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</si>
  <si>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</si>
  <si>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</si>
  <si>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</si>
  <si>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</si>
  <si>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</si>
  <si>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</si>
  <si>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</si>
  <si>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</si>
  <si>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</si>
  <si>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</si>
  <si>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</si>
  <si>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</si>
  <si>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</si>
  <si>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</si>
  <si>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</si>
  <si>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</si>
  <si>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</si>
  <si>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</si>
  <si>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</si>
  <si>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</si>
  <si>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</si>
  <si>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</si>
  <si>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</si>
  <si>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</si>
  <si>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</si>
  <si>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</si>
  <si>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</si>
  <si>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</si>
  <si>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</si>
  <si>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</si>
  <si>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</si>
  <si>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</si>
  <si>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</si>
  <si>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</si>
  <si>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</si>
  <si>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</si>
  <si>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</si>
  <si>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</si>
  <si>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</si>
  <si>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</si>
  <si>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</si>
  <si>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</si>
  <si>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</si>
  <si>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</si>
  <si>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</si>
  <si>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</si>
  <si>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</si>
  <si>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</si>
  <si>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</si>
  <si>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</si>
  <si>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</si>
  <si>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</si>
  <si>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</si>
  <si>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</si>
  <si>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</si>
  <si>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</si>
  <si>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</si>
  <si>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</si>
  <si>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</si>
  <si>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</si>
  <si>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</si>
  <si>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</si>
  <si>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</si>
  <si>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</si>
  <si>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</si>
  <si>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</si>
  <si>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</si>
  <si>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</si>
  <si>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</si>
  <si>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</si>
  <si>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</si>
  <si>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</si>
  <si>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</si>
  <si>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</si>
  <si>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</si>
  <si>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</si>
  <si>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</si>
  <si>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</si>
  <si>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</si>
  <si>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</si>
  <si>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</si>
  <si>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</si>
  <si>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</si>
  <si>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</si>
  <si>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</si>
  <si>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</si>
  <si>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</si>
  <si>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</si>
  <si>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</si>
  <si>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</si>
  <si>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</si>
  <si>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</si>
  <si>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</si>
  <si>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</si>
  <si>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</si>
  <si>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</si>
  <si>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</si>
  <si>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</si>
  <si>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</si>
  <si>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</si>
  <si>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</si>
  <si>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</si>
  <si>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</si>
  <si>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</si>
  <si>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</si>
  <si>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</si>
  <si>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</si>
  <si>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</si>
  <si>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</si>
  <si>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</si>
  <si>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</si>
  <si>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</si>
  <si>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</si>
  <si>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</si>
  <si>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</si>
  <si>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</si>
  <si>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</si>
  <si>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</si>
  <si>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</si>
  <si>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</si>
  <si>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</si>
  <si>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</si>
  <si>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</si>
  <si>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</si>
  <si>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</si>
  <si>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</si>
  <si>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</si>
  <si>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</si>
  <si>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</si>
  <si>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</si>
  <si>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</si>
  <si>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</si>
  <si>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</si>
  <si>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</si>
  <si>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</si>
  <si>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</si>
  <si>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</si>
  <si>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</si>
  <si>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</si>
  <si>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</si>
  <si>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</si>
  <si>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</si>
  <si>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</si>
  <si>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</si>
  <si>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</si>
  <si>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</si>
  <si>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</si>
  <si>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</si>
  <si>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</si>
  <si>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</si>
  <si>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</si>
  <si>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</si>
  <si>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</si>
  <si>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</si>
  <si>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</si>
  <si>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</si>
  <si>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</si>
  <si>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</si>
  <si>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</si>
  <si>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</si>
  <si>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</si>
  <si>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</si>
  <si>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</si>
  <si>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</si>
  <si>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</si>
  <si>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</si>
  <si>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</si>
  <si>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</si>
  <si>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</si>
  <si>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</si>
  <si>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</si>
  <si>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</si>
  <si>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</si>
  <si>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</si>
  <si>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</si>
  <si>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</si>
  <si>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</si>
  <si>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</si>
  <si>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</si>
  <si>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</si>
  <si>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</si>
  <si>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</si>
  <si>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</si>
  <si>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</si>
  <si>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</si>
  <si>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</si>
  <si>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</si>
  <si>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</si>
  <si>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</si>
  <si>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</si>
  <si>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</si>
  <si>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</si>
  <si>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</si>
  <si>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</si>
  <si>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</si>
  <si>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</si>
  <si>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</si>
  <si>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</si>
  <si>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</si>
  <si>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</si>
  <si>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</si>
  <si>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</si>
  <si>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</si>
  <si>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</si>
  <si>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</si>
  <si>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</si>
  <si>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</si>
  <si>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</si>
  <si>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</si>
  <si>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</si>
  <si>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</si>
  <si>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</si>
  <si>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</si>
  <si>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</si>
  <si>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</si>
  <si>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</si>
  <si>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</si>
  <si>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</si>
  <si>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</si>
  <si>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</si>
  <si>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</si>
  <si>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</si>
  <si>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</si>
  <si>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</si>
  <si>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</si>
  <si>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</si>
  <si>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</si>
  <si>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</si>
  <si>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</si>
  <si>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</si>
  <si>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</si>
  <si>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</si>
  <si>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</si>
  <si>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</si>
  <si>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</si>
  <si>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</si>
  <si>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</si>
  <si>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</si>
  <si>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</si>
  <si>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</si>
  <si>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</si>
  <si>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</si>
  <si>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</si>
  <si>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</si>
  <si>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</si>
  <si>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</si>
  <si>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</si>
  <si>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</si>
  <si>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</si>
  <si>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</si>
  <si>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</si>
  <si>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</si>
  <si>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</si>
  <si>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</si>
  <si>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</si>
  <si>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</si>
  <si>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</si>
  <si>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</si>
  <si>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</si>
  <si>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</si>
  <si>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</si>
  <si>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</si>
  <si>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</si>
  <si>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</si>
  <si>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</si>
  <si>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</si>
  <si>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</si>
  <si>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</si>
  <si>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</si>
  <si>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</si>
  <si>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</si>
  <si>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</si>
  <si>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</si>
  <si>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</si>
  <si>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</si>
  <si>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</si>
  <si>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</si>
  <si>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</si>
  <si>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</si>
  <si>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</si>
  <si>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</si>
  <si>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</si>
  <si>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</si>
  <si>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</si>
  <si>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</si>
  <si>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</si>
  <si>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</si>
  <si>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</si>
  <si>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</si>
  <si>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</si>
  <si>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</si>
  <si>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</si>
  <si>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</si>
  <si>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</si>
  <si>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</si>
  <si>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</si>
  <si>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</si>
  <si>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</si>
  <si>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</si>
  <si>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</si>
  <si>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</si>
  <si>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</si>
  <si>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</si>
  <si>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</si>
  <si>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</si>
  <si>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</si>
  <si>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</si>
  <si>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</si>
  <si>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</si>
  <si>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</si>
  <si>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</si>
  <si>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</si>
  <si>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</si>
  <si>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</si>
  <si>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</si>
  <si>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</si>
  <si>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</si>
  <si>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</si>
  <si>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</si>
  <si>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</si>
  <si>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</si>
  <si>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</si>
  <si>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</si>
  <si>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</si>
  <si>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</si>
  <si>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</si>
  <si>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</si>
  <si>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</si>
  <si>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</si>
  <si>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</si>
  <si>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</si>
  <si>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</si>
  <si>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</si>
  <si>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</si>
  <si>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</si>
  <si>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</si>
  <si>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</si>
  <si>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</si>
  <si>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</si>
  <si>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</si>
  <si>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</si>
  <si>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</si>
  <si>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</si>
  <si>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</si>
  <si>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</si>
  <si>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</si>
  <si>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</si>
  <si>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</si>
  <si>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</si>
  <si>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</si>
  <si>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</si>
  <si>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</si>
  <si>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</si>
  <si>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</si>
  <si>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</si>
  <si>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</si>
  <si>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</si>
  <si>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</si>
  <si>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</si>
  <si>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</si>
  <si>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</si>
  <si>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</si>
  <si>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</si>
  <si>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</si>
  <si>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</si>
  <si>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</si>
  <si>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</si>
  <si>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</si>
  <si>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</si>
  <si>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</si>
  <si>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</si>
  <si>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</si>
  <si>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</si>
  <si>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</si>
  <si>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</si>
  <si>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</si>
  <si>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</si>
  <si>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</si>
  <si>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</si>
  <si>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</si>
  <si>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</si>
  <si>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</si>
  <si>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</si>
  <si>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</si>
  <si>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</si>
  <si>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</si>
  <si>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</si>
  <si>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</si>
  <si>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</si>
  <si>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</si>
  <si>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</si>
  <si>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</si>
  <si>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</si>
  <si>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</si>
  <si>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</si>
  <si>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</si>
  <si>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</si>
  <si>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</si>
  <si>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</si>
  <si>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</si>
  <si>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</si>
  <si>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</si>
  <si>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</si>
  <si>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</si>
  <si>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</si>
  <si>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</si>
  <si>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</si>
  <si>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</si>
  <si>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</si>
  <si>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</si>
  <si>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</si>
  <si>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</si>
  <si>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</si>
  <si>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</si>
  <si>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</si>
  <si>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</si>
  <si>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</si>
  <si>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</si>
  <si>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</si>
  <si>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</si>
  <si>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</si>
  <si>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</si>
  <si>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</si>
  <si>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</si>
  <si>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</si>
  <si>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</si>
  <si>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</si>
  <si>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</si>
  <si>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</si>
  <si>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</si>
  <si>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</si>
  <si>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</si>
  <si>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</si>
  <si>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</si>
  <si>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</si>
  <si>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</si>
  <si>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</si>
  <si>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</si>
  <si>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</si>
  <si>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</si>
  <si>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</si>
  <si>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</si>
  <si>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</si>
  <si>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</si>
  <si>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</si>
  <si>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</si>
  <si>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</si>
  <si>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</si>
  <si>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</si>
  <si>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</si>
  <si>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</si>
  <si>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</si>
  <si>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</si>
  <si>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</si>
  <si>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</si>
  <si>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</si>
  <si>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</si>
  <si>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</si>
  <si>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</si>
  <si>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</si>
  <si>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</si>
  <si>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</si>
  <si>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</si>
  <si>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</si>
  <si>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</si>
  <si>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</si>
  <si>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</si>
  <si>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</si>
  <si>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</si>
  <si>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</si>
  <si>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</si>
  <si>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</si>
  <si>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</si>
  <si>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</si>
  <si>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</si>
  <si>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</si>
  <si>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</si>
  <si>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</si>
  <si>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</si>
  <si>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</si>
  <si>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</si>
  <si>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</si>
  <si>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</si>
  <si>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</si>
  <si>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</si>
  <si>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</si>
  <si>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</si>
  <si>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</si>
  <si>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</si>
  <si>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</si>
  <si>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</si>
  <si>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</si>
  <si>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</si>
  <si>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</si>
  <si>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</si>
  <si>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</si>
  <si>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</si>
  <si>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</si>
  <si>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</si>
  <si>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</si>
  <si>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</si>
  <si>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</si>
  <si>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</si>
  <si>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</si>
  <si>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</si>
  <si>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</si>
  <si>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</si>
  <si>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</si>
  <si>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</si>
  <si>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</si>
  <si>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</si>
  <si>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</si>
  <si>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</si>
  <si>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</si>
  <si>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</si>
  <si>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</si>
  <si>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</si>
  <si>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</si>
  <si>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</si>
  <si>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</si>
  <si>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</si>
  <si>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</si>
  <si>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</si>
  <si>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</si>
  <si>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</si>
  <si>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</si>
  <si>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</si>
  <si>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</si>
  <si>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</si>
  <si>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</si>
  <si>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</si>
  <si>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</si>
  <si>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</si>
  <si>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</si>
  <si>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</si>
  <si>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</si>
  <si>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</si>
  <si>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</si>
  <si>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</si>
  <si>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</si>
  <si>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</si>
  <si>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</si>
  <si>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</si>
  <si>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</si>
  <si>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</si>
  <si>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</si>
  <si>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</si>
  <si>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</si>
  <si>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</si>
  <si>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</si>
  <si>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</si>
  <si>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</si>
  <si>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</si>
  <si>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</si>
  <si>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</si>
  <si>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</si>
  <si>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</si>
  <si>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</si>
  <si>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</si>
  <si>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</si>
  <si>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</si>
  <si>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</si>
  <si>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</si>
  <si>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</si>
  <si>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</si>
  <si>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</si>
  <si>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</si>
  <si>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</si>
  <si>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</si>
  <si>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</si>
  <si>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</si>
  <si>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</si>
  <si>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</si>
  <si>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</si>
  <si>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</si>
  <si>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</si>
  <si>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</si>
  <si>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</si>
  <si>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</si>
  <si>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</si>
  <si>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</si>
  <si>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</si>
  <si>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</si>
  <si>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</si>
  <si>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</si>
  <si>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</si>
  <si>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</si>
  <si>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</si>
  <si>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</si>
  <si>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</si>
  <si>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</si>
  <si>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</si>
  <si>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</si>
  <si>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</si>
  <si>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</si>
  <si>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</si>
  <si>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</si>
  <si>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</si>
  <si>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</si>
  <si>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</si>
  <si>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</si>
  <si>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</si>
  <si>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</si>
  <si>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</si>
  <si>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</si>
  <si>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</si>
  <si>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</si>
  <si>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</si>
  <si>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</si>
  <si>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</si>
  <si>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</si>
  <si>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</si>
  <si>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</si>
  <si>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</si>
  <si>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</si>
  <si>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</si>
  <si>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</si>
  <si>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</si>
  <si>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</si>
  <si>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</si>
  <si>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</si>
  <si>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</si>
  <si>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</si>
  <si>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</si>
  <si>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</si>
  <si>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</si>
  <si>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</si>
  <si>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</si>
  <si>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</si>
  <si>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</si>
  <si>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</si>
  <si>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</si>
  <si>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</si>
  <si>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</si>
  <si>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</si>
  <si>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</si>
  <si>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</si>
  <si>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</si>
  <si>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</si>
  <si>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</si>
  <si>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</si>
  <si>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</si>
  <si>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</si>
  <si>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</si>
  <si>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</si>
  <si>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</si>
  <si>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</si>
  <si>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</si>
  <si>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</si>
  <si>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</si>
  <si>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</si>
  <si>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</si>
  <si>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</si>
  <si>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</si>
  <si>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</si>
  <si>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</si>
  <si>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</si>
  <si>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</si>
  <si>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</si>
  <si>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</si>
  <si>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</si>
  <si>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</si>
  <si>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</si>
  <si>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</si>
  <si>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</si>
  <si>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</si>
  <si>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</si>
  <si>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</si>
  <si>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</si>
  <si>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</si>
  <si>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</si>
  <si>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</si>
  <si>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</si>
  <si>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</si>
  <si>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</si>
  <si>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</si>
  <si>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</si>
  <si>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</si>
  <si>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</si>
  <si>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</si>
  <si>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</si>
  <si>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</si>
  <si>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</si>
  <si>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</si>
  <si>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</si>
  <si>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</si>
  <si>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</si>
  <si>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</si>
  <si>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</si>
  <si>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</si>
  <si>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</si>
  <si>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</si>
  <si>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</si>
  <si>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</si>
  <si>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</si>
  <si>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</si>
  <si>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</si>
  <si>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</si>
  <si>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</si>
  <si>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</si>
  <si>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</si>
  <si>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</si>
  <si>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</si>
  <si>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</si>
  <si>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</si>
  <si>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</si>
  <si>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</si>
  <si>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</si>
  <si>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</si>
  <si>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</si>
  <si>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</si>
  <si>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</si>
  <si>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</si>
  <si>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</si>
  <si>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</si>
  <si>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</si>
  <si>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</si>
  <si>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</si>
  <si>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</si>
  <si>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</si>
  <si>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</si>
  <si>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</si>
  <si>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</si>
  <si>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</si>
  <si>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</si>
  <si>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</si>
  <si>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</si>
  <si>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</si>
  <si>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</si>
  <si>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</si>
  <si>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</si>
  <si>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</si>
  <si>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</si>
  <si>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</si>
  <si>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</si>
  <si>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</si>
  <si>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</si>
  <si>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</si>
  <si>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</si>
  <si>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</si>
  <si>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</si>
  <si>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</si>
  <si>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</si>
  <si>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</si>
  <si>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</si>
  <si>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</si>
  <si>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</si>
  <si>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</si>
  <si>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</si>
  <si>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</si>
  <si>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</si>
  <si>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</si>
  <si>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</si>
  <si>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</si>
  <si>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</si>
  <si>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</si>
  <si>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</si>
  <si>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</si>
  <si>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</si>
  <si>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</si>
  <si>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</si>
  <si>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</si>
  <si>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</si>
  <si>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</si>
  <si>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</si>
  <si>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</si>
  <si>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</si>
  <si>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</si>
  <si>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</si>
  <si>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</si>
  <si>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</si>
  <si>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</si>
  <si>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</si>
  <si>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</si>
  <si>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</si>
  <si>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</si>
  <si>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</si>
  <si>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</si>
  <si>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</si>
  <si>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</si>
  <si>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</si>
  <si>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</si>
  <si>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</si>
  <si>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</si>
  <si>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</si>
  <si>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</si>
  <si>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</si>
  <si>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</si>
  <si>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</si>
  <si>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</si>
  <si>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</si>
  <si>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</si>
  <si>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</si>
  <si>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</si>
  <si>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</si>
  <si>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</si>
  <si>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</si>
  <si>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</si>
  <si>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</si>
  <si>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</si>
  <si>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</si>
  <si>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</si>
  <si>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</si>
  <si>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</si>
  <si>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</si>
  <si>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</si>
  <si>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</si>
  <si>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</si>
  <si>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</si>
  <si>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</si>
  <si>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</si>
  <si>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</si>
  <si>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</si>
  <si>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</si>
  <si>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</si>
  <si>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</si>
  <si>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</si>
  <si>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</si>
  <si>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</si>
  <si>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</si>
  <si>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</si>
  <si>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</si>
  <si>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</si>
  <si>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</si>
  <si>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</si>
  <si>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</si>
  <si>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</si>
  <si>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</si>
  <si>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</si>
  <si>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</si>
  <si>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</si>
  <si>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</si>
  <si>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</si>
  <si>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</si>
  <si>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</si>
  <si>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</si>
  <si>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</si>
  <si>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</si>
  <si>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</si>
  <si>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</si>
  <si>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</si>
  <si>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</si>
  <si>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</si>
  <si>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</si>
  <si>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</si>
  <si>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</si>
  <si>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</si>
  <si>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</si>
  <si>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</si>
  <si>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</si>
  <si>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</si>
  <si>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</si>
  <si>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</si>
  <si>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</si>
  <si>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</si>
  <si>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</si>
  <si>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</si>
  <si>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</si>
  <si>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</si>
  <si>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</si>
  <si>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</si>
  <si>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</si>
  <si>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</si>
  <si>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</si>
  <si>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</si>
  <si>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</si>
  <si>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</si>
  <si>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</si>
  <si>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</si>
  <si>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</si>
  <si>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</si>
  <si>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</si>
  <si>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</si>
  <si>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</si>
  <si>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</si>
  <si>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</si>
  <si>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</si>
  <si>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</si>
  <si>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</si>
  <si>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</si>
  <si>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</si>
  <si>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</si>
  <si>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</si>
  <si>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</si>
  <si>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</si>
  <si>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</si>
  <si>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</si>
  <si>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</si>
  <si>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</si>
  <si>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</si>
  <si>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</si>
  <si>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</si>
  <si>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</si>
  <si>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</si>
  <si>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</si>
  <si>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</si>
  <si>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</si>
  <si>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</si>
  <si>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</si>
  <si>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</si>
  <si>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</si>
  <si>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</si>
  <si>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</si>
  <si>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</si>
  <si>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</si>
  <si>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</si>
  <si>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</si>
  <si>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</si>
  <si>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</si>
  <si>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</si>
  <si>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</si>
  <si>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</si>
  <si>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</si>
  <si>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</si>
  <si>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</si>
  <si>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</si>
  <si>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</si>
  <si>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</si>
  <si>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</si>
  <si>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</si>
  <si>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</si>
  <si>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</si>
  <si>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</si>
  <si>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</si>
  <si>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</si>
  <si>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</si>
  <si>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</si>
  <si>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</si>
  <si>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</si>
  <si>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</si>
  <si>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</si>
  <si>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</si>
  <si>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</si>
  <si>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</si>
  <si>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</si>
  <si>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</si>
  <si>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</si>
  <si>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</si>
  <si>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</si>
  <si>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</si>
  <si>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</si>
  <si>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</si>
  <si>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</si>
  <si>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</si>
  <si>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</si>
  <si>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</si>
  <si>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</si>
  <si>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</si>
  <si>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</si>
  <si>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</si>
  <si>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</si>
  <si>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</si>
  <si>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</si>
  <si>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</si>
  <si>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</si>
  <si>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</si>
  <si>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</si>
  <si>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</si>
  <si>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</si>
  <si>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</si>
  <si>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</si>
  <si>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</si>
  <si>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</si>
  <si>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</si>
  <si>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</si>
  <si>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</si>
  <si>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</si>
  <si>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</si>
  <si>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</si>
  <si>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</si>
  <si>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</si>
  <si>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</si>
  <si>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</si>
  <si>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</si>
  <si>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</si>
  <si>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</si>
  <si>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</si>
  <si>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</si>
  <si>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</si>
  <si>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</si>
  <si>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</si>
  <si>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</si>
  <si>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</si>
  <si>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</si>
  <si>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</si>
  <si>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</si>
  <si>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</si>
  <si>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</si>
  <si>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</si>
  <si>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</si>
  <si>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</si>
  <si>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</si>
  <si>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</si>
  <si>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</si>
  <si>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</si>
  <si>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</si>
  <si>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</si>
  <si>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</si>
  <si>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</si>
  <si>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</si>
  <si>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</si>
  <si>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</si>
  <si>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</si>
  <si>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</si>
  <si>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</si>
  <si>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</si>
  <si>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</si>
  <si>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</si>
  <si>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</si>
  <si>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</si>
  <si>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</si>
  <si>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</si>
  <si>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</si>
  <si>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</si>
  <si>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</si>
  <si>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</si>
  <si>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</si>
  <si>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</si>
  <si>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</si>
  <si>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</si>
  <si>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</si>
  <si>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</si>
  <si>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</si>
  <si>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</si>
  <si>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</si>
  <si>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</si>
  <si>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</si>
  <si>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</si>
  <si>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</si>
  <si>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</si>
  <si>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</si>
  <si>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</si>
  <si>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</si>
  <si>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</si>
  <si>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</si>
  <si>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</si>
  <si>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</si>
  <si>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</si>
  <si>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</si>
  <si>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</si>
  <si>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</si>
  <si>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</si>
  <si>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</si>
  <si>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</si>
  <si>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</si>
  <si>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</si>
  <si>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</si>
  <si>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</si>
  <si>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</si>
  <si>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</si>
  <si>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</si>
  <si>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</si>
  <si>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</si>
  <si>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</si>
  <si>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</si>
  <si>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</si>
  <si>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</si>
  <si>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</si>
  <si>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</si>
  <si>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</si>
  <si>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</si>
  <si>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</si>
  <si>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</si>
  <si>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</si>
  <si>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</si>
  <si>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</si>
  <si>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</si>
  <si>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</si>
  <si>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</si>
  <si>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</si>
  <si>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</si>
  <si>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</si>
  <si>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</si>
  <si>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</si>
  <si>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</si>
  <si>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</si>
  <si>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</si>
  <si>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</si>
  <si>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</si>
  <si>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</si>
  <si>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</si>
  <si>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</si>
  <si>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</si>
  <si>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</si>
  <si>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</si>
  <si>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</si>
  <si>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</si>
  <si>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</si>
  <si>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</si>
  <si>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</si>
  <si>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</si>
  <si>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</si>
  <si>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</si>
  <si>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</si>
  <si>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</si>
  <si>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</si>
  <si>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</si>
  <si>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</si>
  <si>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</si>
  <si>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</si>
  <si>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</si>
  <si>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</si>
  <si>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</si>
  <si>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</si>
  <si>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</si>
  <si>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</si>
  <si>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</si>
  <si>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</si>
  <si>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</si>
  <si>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</si>
  <si>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</si>
  <si>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</si>
  <si>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</si>
  <si>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</si>
  <si>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</si>
  <si>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</si>
  <si>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</si>
  <si>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</si>
  <si>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</si>
  <si>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</si>
  <si>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</si>
  <si>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</si>
  <si>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</si>
  <si>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</si>
  <si>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</si>
  <si>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</si>
  <si>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</si>
  <si>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</si>
  <si>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</si>
  <si>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</si>
  <si>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</si>
  <si>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</si>
  <si>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</si>
  <si>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</si>
  <si>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</si>
  <si>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</si>
  <si>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</si>
  <si>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</si>
  <si>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</si>
  <si>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</si>
  <si>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</si>
  <si>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</si>
  <si>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</si>
  <si>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</si>
  <si>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</si>
  <si>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</si>
  <si>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</si>
  <si>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</si>
  <si>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</si>
  <si>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</si>
  <si>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</si>
  <si>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</si>
  <si>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</si>
  <si>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</si>
  <si>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</si>
  <si>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</si>
  <si>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</si>
  <si>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</si>
  <si>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</si>
  <si>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</si>
  <si>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</si>
  <si>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</si>
  <si>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</si>
  <si>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</si>
  <si>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</si>
  <si>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</si>
  <si>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</si>
  <si>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</si>
  <si>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</si>
  <si>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</si>
  <si>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</si>
  <si>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</si>
  <si>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</si>
  <si>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</si>
  <si>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</si>
  <si>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</si>
  <si>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</si>
  <si>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</si>
  <si>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</si>
  <si>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</si>
  <si>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</si>
  <si>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</si>
  <si>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</si>
  <si>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</si>
  <si>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</si>
  <si>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</si>
  <si>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</si>
  <si>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</si>
  <si>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</si>
  <si>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</si>
  <si>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</si>
  <si>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</si>
  <si>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</si>
  <si>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</si>
  <si>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</si>
  <si>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</si>
  <si>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</si>
  <si>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</si>
  <si>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</si>
  <si>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</si>
  <si>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</si>
  <si>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</si>
  <si>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</si>
  <si>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</si>
  <si>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</si>
  <si>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</si>
  <si>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</si>
  <si>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</si>
  <si>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</si>
  <si>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</si>
  <si>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</si>
  <si>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</si>
  <si>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</si>
  <si>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</si>
  <si>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</si>
  <si>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</si>
  <si>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</si>
  <si>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</si>
  <si>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</si>
  <si>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</si>
  <si>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</si>
  <si>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</si>
  <si>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</si>
  <si>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</si>
  <si>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</si>
  <si>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</si>
  <si>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</si>
  <si>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</si>
  <si>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</si>
  <si>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</si>
  <si>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</si>
  <si>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</si>
  <si>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</si>
  <si>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</si>
  <si>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</si>
  <si>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</si>
  <si>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</si>
  <si>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</si>
  <si>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</si>
  <si>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</si>
  <si>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</si>
  <si>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</si>
  <si>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</si>
  <si>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</si>
  <si>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</si>
  <si>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</si>
  <si>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</si>
  <si>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</si>
  <si>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</si>
  <si>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</si>
  <si>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</si>
  <si>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</si>
  <si>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</si>
  <si>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</si>
  <si>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</si>
  <si>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</si>
  <si>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</si>
  <si>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</si>
  <si>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</si>
  <si>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</si>
  <si>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</si>
  <si>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</si>
  <si>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</si>
  <si>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</si>
  <si>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</si>
  <si>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</si>
  <si>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</si>
  <si>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</si>
  <si>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</si>
  <si>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</si>
  <si>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</si>
  <si>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</si>
  <si>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</si>
  <si>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</si>
  <si>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</si>
  <si>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</si>
  <si>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</si>
  <si>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</si>
  <si>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</si>
  <si>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</si>
  <si>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</si>
  <si>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</si>
  <si>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</si>
  <si>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</si>
  <si>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</si>
  <si>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</si>
  <si>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</si>
  <si>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</si>
  <si>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</si>
  <si>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</si>
  <si>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</si>
  <si>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</si>
  <si>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</si>
  <si>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</si>
  <si>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</si>
  <si>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</si>
  <si>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</si>
  <si>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</si>
  <si>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</si>
  <si>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</si>
  <si>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</si>
  <si>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</si>
  <si>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</si>
  <si>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</si>
  <si>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</si>
  <si>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</si>
  <si>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</si>
  <si>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</si>
  <si>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</si>
  <si>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</si>
  <si>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</si>
  <si>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</si>
  <si>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</si>
  <si>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</si>
  <si>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</si>
  <si>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</si>
  <si>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</si>
  <si>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</si>
  <si>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</si>
  <si>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</si>
  <si>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</si>
  <si>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</si>
  <si>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</si>
  <si>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</si>
  <si>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</si>
  <si>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</si>
  <si>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</si>
  <si>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</si>
  <si>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</si>
  <si>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</si>
  <si>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</si>
  <si>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</si>
  <si>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</si>
  <si>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</si>
  <si>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</si>
  <si>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</si>
  <si>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</si>
  <si>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</si>
  <si>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</si>
  <si>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</si>
  <si>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</si>
  <si>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</si>
  <si>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</si>
  <si>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</si>
  <si>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</si>
  <si>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</si>
  <si>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</si>
  <si>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</si>
  <si>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</si>
  <si>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</si>
  <si>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</si>
  <si>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</si>
  <si>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</si>
  <si>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</si>
  <si>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</si>
  <si>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</si>
  <si>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</si>
  <si>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</si>
  <si>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</si>
  <si>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</si>
  <si>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</si>
  <si>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</si>
  <si>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</si>
  <si>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</si>
  <si>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</si>
  <si>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</si>
  <si>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</si>
  <si>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</si>
  <si>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</si>
  <si>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</si>
  <si>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</si>
  <si>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</si>
  <si>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</si>
  <si>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</si>
  <si>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</si>
  <si>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</si>
  <si>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</si>
  <si>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</si>
  <si>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</si>
  <si>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</si>
  <si>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</si>
  <si>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</si>
  <si>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</si>
  <si>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</si>
  <si>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</si>
  <si>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</si>
  <si>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</si>
  <si>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</si>
  <si>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</si>
  <si>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</si>
  <si>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</si>
  <si>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</si>
  <si>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</si>
  <si>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</si>
  <si>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</si>
  <si>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</si>
  <si>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</si>
  <si>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</si>
  <si>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</si>
  <si>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</si>
  <si>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</si>
  <si>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</si>
  <si>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</si>
  <si>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</si>
  <si>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</si>
  <si>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</si>
  <si>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</si>
  <si>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</si>
  <si>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</si>
  <si>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</si>
  <si>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</si>
  <si>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</si>
  <si>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</si>
  <si>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</si>
  <si>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</si>
  <si>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</si>
  <si>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</si>
  <si>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</si>
  <si>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</si>
  <si>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</si>
  <si>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</si>
  <si>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</si>
  <si>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</si>
  <si>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</si>
  <si>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</si>
  <si>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</si>
  <si>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</si>
  <si>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</si>
  <si>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</si>
  <si>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</si>
  <si>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</si>
  <si>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</si>
  <si>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</si>
  <si>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</si>
  <si>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</si>
  <si>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</si>
  <si>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</si>
  <si>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</si>
  <si>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</si>
  <si>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</si>
  <si>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</si>
  <si>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</si>
  <si>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</si>
  <si>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</si>
  <si>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</si>
  <si>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</si>
  <si>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</si>
  <si>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</si>
  <si>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</si>
  <si>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</si>
  <si>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</si>
  <si>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</si>
  <si>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</si>
  <si>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</si>
  <si>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</si>
  <si>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</si>
  <si>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</si>
  <si>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</si>
  <si>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</si>
  <si>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</si>
  <si>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</si>
  <si>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</si>
  <si>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</si>
  <si>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</si>
  <si>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</si>
  <si>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</si>
  <si>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</si>
  <si>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</si>
  <si>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</si>
  <si>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</si>
  <si>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</si>
  <si>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</si>
  <si>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</si>
  <si>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</si>
  <si>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</si>
  <si>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</si>
  <si>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</si>
  <si>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</si>
  <si>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</si>
  <si>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</si>
  <si>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</si>
  <si>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</si>
  <si>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</si>
  <si>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</si>
  <si>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</si>
  <si>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</si>
  <si>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</si>
  <si>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</si>
  <si>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</si>
  <si>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</si>
  <si>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</si>
  <si>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</si>
  <si>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</si>
  <si>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</si>
  <si>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</si>
  <si>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</si>
  <si>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</si>
  <si>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</si>
  <si>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</si>
  <si>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</si>
  <si>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</si>
  <si>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</si>
  <si>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</si>
  <si>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</si>
  <si>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</si>
  <si>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</si>
  <si>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</si>
  <si>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</si>
  <si>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</si>
  <si>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</si>
  <si>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</si>
  <si>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</si>
  <si>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</si>
  <si>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</si>
  <si>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</si>
  <si>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</si>
  <si>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</si>
  <si>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</si>
  <si>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</si>
  <si>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</si>
  <si>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</si>
  <si>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</si>
  <si>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</si>
  <si>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</si>
  <si>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</si>
  <si>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</si>
  <si>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</si>
  <si>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</si>
  <si>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</si>
  <si>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</si>
  <si>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</si>
  <si>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</si>
  <si>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</si>
  <si>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</si>
  <si>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</si>
  <si>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</si>
  <si>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</si>
  <si>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</si>
  <si>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</si>
  <si>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</si>
  <si>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</si>
  <si>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</si>
  <si>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</si>
  <si>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</si>
  <si>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</si>
  <si>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</si>
  <si>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</si>
  <si>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</si>
  <si>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</si>
  <si>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</si>
  <si>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</si>
  <si>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</si>
  <si>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</si>
  <si>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</si>
  <si>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</si>
  <si>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</si>
  <si>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</si>
  <si>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</si>
  <si>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</si>
  <si>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</si>
  <si>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</si>
  <si>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</si>
  <si>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</si>
  <si>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</si>
  <si>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</si>
  <si>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</si>
  <si>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</si>
  <si>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</si>
  <si>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</si>
  <si>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</si>
  <si>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</si>
  <si>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</si>
  <si>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</si>
  <si>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</si>
  <si>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</si>
  <si>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</si>
  <si>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</si>
  <si>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</si>
  <si>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</si>
  <si>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</si>
  <si>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</si>
  <si>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</si>
  <si>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</si>
  <si>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</si>
  <si>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</si>
  <si>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</si>
  <si>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</si>
  <si>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</si>
  <si>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</si>
  <si>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</si>
  <si>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</si>
  <si>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</si>
  <si>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</si>
  <si>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</si>
  <si>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</si>
  <si>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</si>
  <si>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</si>
  <si>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</si>
  <si>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</si>
  <si>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</si>
  <si>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</si>
  <si>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</si>
  <si>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</si>
  <si>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</si>
  <si>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</si>
  <si>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</si>
  <si>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</si>
  <si>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</si>
  <si>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</si>
  <si>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</si>
  <si>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</si>
  <si>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</si>
  <si>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</si>
  <si>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</si>
  <si>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</si>
  <si>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</si>
  <si>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</si>
  <si>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</si>
  <si>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</si>
  <si>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</si>
  <si>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</si>
  <si>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</si>
  <si>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</si>
  <si>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</si>
  <si>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</si>
  <si>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</si>
  <si>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</si>
  <si>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</si>
  <si>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</si>
  <si>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</si>
  <si>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</si>
  <si>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</si>
  <si>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</si>
  <si>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</si>
  <si>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</si>
  <si>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</si>
  <si>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</si>
  <si>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</si>
  <si>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</si>
  <si>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</si>
  <si>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</si>
  <si>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</si>
  <si>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</si>
  <si>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</si>
  <si>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</si>
  <si>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</si>
  <si>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</si>
  <si>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</si>
  <si>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</si>
  <si>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</si>
  <si>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</si>
  <si>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</si>
  <si>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</si>
  <si>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</si>
  <si>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</si>
  <si>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</si>
  <si>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</si>
  <si>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</si>
  <si>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</si>
  <si>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</si>
  <si>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</si>
  <si>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</si>
  <si>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</si>
  <si>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</si>
  <si>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</si>
  <si>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</si>
  <si>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</si>
  <si>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</si>
  <si>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</si>
  <si>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</si>
  <si>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</si>
  <si>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</si>
  <si>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</si>
  <si>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</si>
  <si>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</si>
  <si>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</si>
  <si>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</si>
  <si>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</si>
  <si>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</si>
  <si>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</si>
  <si>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</si>
  <si>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</si>
  <si>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</si>
  <si>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</si>
  <si>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</si>
  <si>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</si>
  <si>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</si>
  <si>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</si>
  <si>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</si>
  <si>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</si>
  <si>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</si>
  <si>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</si>
  <si>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</si>
  <si>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</si>
  <si>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</si>
  <si>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</si>
  <si>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</si>
  <si>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</si>
  <si>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</si>
  <si>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</si>
  <si>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</si>
  <si>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</si>
  <si>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</si>
  <si>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</si>
  <si>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</si>
  <si>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</si>
  <si>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</si>
  <si>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</si>
  <si>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</si>
  <si>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</si>
  <si>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</si>
  <si>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</si>
  <si>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</si>
  <si>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</si>
  <si>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</si>
  <si>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</si>
  <si>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</si>
  <si>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</si>
  <si>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</si>
  <si>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</si>
  <si>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</si>
  <si>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</si>
  <si>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</si>
  <si>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</si>
  <si>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</si>
  <si>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</si>
  <si>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</si>
  <si>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</si>
  <si>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</si>
  <si>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</si>
  <si>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</si>
  <si>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</si>
  <si>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</si>
  <si>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</si>
  <si>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</si>
  <si>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</si>
  <si>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</si>
  <si>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</si>
  <si>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</si>
  <si>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</si>
  <si>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</si>
  <si>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</si>
  <si>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</si>
  <si>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</si>
  <si>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</si>
  <si>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</si>
  <si>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</si>
  <si>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</si>
  <si>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</si>
  <si>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</si>
  <si>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</si>
  <si>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</si>
  <si>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</si>
  <si>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</si>
  <si>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</si>
  <si>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</si>
  <si>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</si>
  <si>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</si>
  <si>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</si>
  <si>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</si>
  <si>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</si>
  <si>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</si>
  <si>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</si>
  <si>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</si>
  <si>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</si>
  <si>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</si>
  <si>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</si>
  <si>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</si>
  <si>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</si>
  <si>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</si>
  <si>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</si>
  <si>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</si>
  <si>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</si>
  <si>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</si>
  <si>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</si>
  <si>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</si>
  <si>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</si>
  <si>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</si>
  <si>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</si>
  <si>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</si>
  <si>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</si>
  <si>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</si>
  <si>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</si>
  <si>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</si>
  <si>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</si>
  <si>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</si>
  <si>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</si>
  <si>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</si>
  <si>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</si>
  <si>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</si>
  <si>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</si>
  <si>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</si>
  <si>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</si>
  <si>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</si>
  <si>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</si>
  <si>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</si>
  <si>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</si>
  <si>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</si>
  <si>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</si>
  <si>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</si>
  <si>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</si>
  <si>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</si>
  <si>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</si>
  <si>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</si>
  <si>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</si>
  <si>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</si>
  <si>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</si>
  <si>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</si>
  <si>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</si>
  <si>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</si>
  <si>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</si>
  <si>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</si>
  <si>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</si>
  <si>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</si>
  <si>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</si>
  <si>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</si>
  <si>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</si>
  <si>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</si>
  <si>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</si>
  <si>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</si>
  <si>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</si>
  <si>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</si>
  <si>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</si>
  <si>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</si>
  <si>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</si>
  <si>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</si>
  <si>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</si>
  <si>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</si>
  <si>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</si>
  <si>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</si>
  <si>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</si>
  <si>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</si>
  <si>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</si>
  <si>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</si>
  <si>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</si>
  <si>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</si>
  <si>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</si>
  <si>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</si>
  <si>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</si>
  <si>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</si>
  <si>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</si>
  <si>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</si>
  <si>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</si>
  <si>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</si>
  <si>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</si>
  <si>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</si>
  <si>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</si>
  <si>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</si>
  <si>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</si>
  <si>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</si>
  <si>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</si>
  <si>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</si>
  <si>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</si>
  <si>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</si>
  <si>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</si>
  <si>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</si>
  <si>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</si>
  <si>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</si>
  <si>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</si>
  <si>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</si>
  <si>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</si>
  <si>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</si>
  <si>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</si>
  <si>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</si>
  <si>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</si>
  <si>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</si>
  <si>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</si>
  <si>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</si>
  <si>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</si>
  <si>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</si>
  <si>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</si>
  <si>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</si>
  <si>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</si>
  <si>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</si>
  <si>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</si>
  <si>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</si>
  <si>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</si>
  <si>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</si>
  <si>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</si>
  <si>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</si>
  <si>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</si>
  <si>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</si>
  <si>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</si>
  <si>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</si>
  <si>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</si>
  <si>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</si>
  <si>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</si>
  <si>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</si>
  <si>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</si>
  <si>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</si>
  <si>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</si>
  <si>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</si>
  <si>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</si>
  <si>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</si>
  <si>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</si>
  <si>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</si>
  <si>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</si>
  <si>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</si>
  <si>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</si>
  <si>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</si>
  <si>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</si>
  <si>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</si>
  <si>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</si>
  <si>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</si>
  <si>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</si>
  <si>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</si>
  <si>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</si>
  <si>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</si>
  <si>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</si>
  <si>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</si>
  <si>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</si>
  <si>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</si>
  <si>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</si>
  <si>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</si>
  <si>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</si>
  <si>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</si>
  <si>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</si>
  <si>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</si>
  <si>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</si>
  <si>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</si>
  <si>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</si>
  <si>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</si>
  <si>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</si>
  <si>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</si>
  <si>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</si>
  <si>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</si>
  <si>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</si>
  <si>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</si>
  <si>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</si>
  <si>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</si>
  <si>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</si>
  <si>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</si>
  <si>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</si>
  <si>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</si>
  <si>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</si>
  <si>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</si>
  <si>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</si>
  <si>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</si>
  <si>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</si>
  <si>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</si>
  <si>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</si>
  <si>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</si>
  <si>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</si>
  <si>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</si>
  <si>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</si>
  <si>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</si>
  <si>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</si>
  <si>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</si>
  <si>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</si>
  <si>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</si>
  <si>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</si>
  <si>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</si>
  <si>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</si>
  <si>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</si>
  <si>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</si>
  <si>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</si>
  <si>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</si>
  <si>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</si>
  <si>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</si>
  <si>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</si>
  <si>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</si>
  <si>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</si>
  <si>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</si>
  <si>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</si>
  <si>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</si>
  <si>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</si>
  <si>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</si>
  <si>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</si>
  <si>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</si>
  <si>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</si>
  <si>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</si>
  <si>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</si>
  <si>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</si>
  <si>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</si>
  <si>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</si>
  <si>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</si>
  <si>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</si>
  <si>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</si>
  <si>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</si>
  <si>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</si>
  <si>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</si>
  <si>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</si>
  <si>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</si>
  <si>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</si>
  <si>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</si>
  <si>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</si>
  <si>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</si>
  <si>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</si>
  <si>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</si>
  <si>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</si>
  <si>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</si>
  <si>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</si>
  <si>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</si>
  <si>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</si>
  <si>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</si>
  <si>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</si>
  <si>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</si>
  <si>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</si>
  <si>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</si>
  <si>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</si>
  <si>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</si>
  <si>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</si>
  <si>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</si>
  <si>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</si>
  <si>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</si>
  <si>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</si>
  <si>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</si>
  <si>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</si>
  <si>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</si>
  <si>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</si>
  <si>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</si>
  <si>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</si>
  <si>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</si>
  <si>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</si>
  <si>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</si>
  <si>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</si>
  <si>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</si>
  <si>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</si>
  <si>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</si>
  <si>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</si>
  <si>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</si>
  <si>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</si>
  <si>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</si>
  <si>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</si>
  <si>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</si>
  <si>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</si>
  <si>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</si>
  <si>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</si>
  <si>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</si>
  <si>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</si>
  <si>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</si>
  <si>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</si>
  <si>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</si>
  <si>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</si>
  <si>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</si>
  <si>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</si>
  <si>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</si>
  <si>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</si>
  <si>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</si>
  <si>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</si>
  <si>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</si>
  <si>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</si>
  <si>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</si>
  <si>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</si>
  <si>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</si>
  <si>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</si>
  <si>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</si>
  <si>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</si>
  <si>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</si>
  <si>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</si>
  <si>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</si>
  <si>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</si>
  <si>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</si>
  <si>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</si>
  <si>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</si>
  <si>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</si>
  <si>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</si>
  <si>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</si>
  <si>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</si>
  <si>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</si>
  <si>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</si>
  <si>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</si>
  <si>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</si>
  <si>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</si>
  <si>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</si>
  <si>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</si>
  <si>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</si>
  <si>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</si>
  <si>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</si>
  <si>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</si>
  <si>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</si>
  <si>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</si>
  <si>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</si>
  <si>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</si>
  <si>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</si>
  <si>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</si>
  <si>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</si>
  <si>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</si>
  <si>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</si>
  <si>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</si>
  <si>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</si>
  <si>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</si>
  <si>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</si>
  <si>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</si>
  <si>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</si>
  <si>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</si>
  <si>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</si>
  <si>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</si>
  <si>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</si>
  <si>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</si>
  <si>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</si>
  <si>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</si>
  <si>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</si>
  <si>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</si>
  <si>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</si>
  <si>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</si>
  <si>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</si>
  <si>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</si>
  <si>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</si>
  <si>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</si>
  <si>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</si>
  <si>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</si>
  <si>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</si>
  <si>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</si>
  <si>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</si>
  <si>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</si>
  <si>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</si>
  <si>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</si>
  <si>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</si>
  <si>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</si>
  <si>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</si>
  <si>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</si>
  <si>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</si>
  <si>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</si>
  <si>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</si>
  <si>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</si>
  <si>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</si>
  <si>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</si>
  <si>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</si>
  <si>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</si>
  <si>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</si>
  <si>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</si>
  <si>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</si>
  <si>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</si>
  <si>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</si>
  <si>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</si>
  <si>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</si>
  <si>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</si>
  <si>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</si>
  <si>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</si>
  <si>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</si>
  <si>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</si>
  <si>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</si>
  <si>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</si>
  <si>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</si>
  <si>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</si>
  <si>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</si>
  <si>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</si>
  <si>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</si>
  <si>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</si>
  <si>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</si>
  <si>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</si>
  <si>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</si>
  <si>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</si>
  <si>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</si>
  <si>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</si>
  <si>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</si>
  <si>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</si>
  <si>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</si>
  <si>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</si>
  <si>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</si>
  <si>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</si>
  <si>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</si>
  <si>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</si>
  <si>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</si>
  <si>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</si>
  <si>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</si>
  <si>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</si>
  <si>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</si>
  <si>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</si>
  <si>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</si>
  <si>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</si>
  <si>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</si>
  <si>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</si>
  <si>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</si>
  <si>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</si>
  <si>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</si>
  <si>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</si>
  <si>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</si>
  <si>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</si>
  <si>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</si>
  <si>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</si>
  <si>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</si>
  <si>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</si>
  <si>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</si>
  <si>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</si>
  <si>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</si>
  <si>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</si>
  <si>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</si>
  <si>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</si>
  <si>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</si>
  <si>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</si>
  <si>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</si>
  <si>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</si>
  <si>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</si>
  <si>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</si>
  <si>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</si>
  <si>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</si>
  <si>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</si>
  <si>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</si>
  <si>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</si>
  <si>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</si>
  <si>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</si>
  <si>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</si>
  <si>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</si>
  <si>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</si>
  <si>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</si>
  <si>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</si>
  <si>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</si>
  <si>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</si>
  <si>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</si>
  <si>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</si>
  <si>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</si>
  <si>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</si>
  <si>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</si>
  <si>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</si>
  <si>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</si>
  <si>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</si>
  <si>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</si>
  <si>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</si>
  <si>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</si>
  <si>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</si>
  <si>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</si>
  <si>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</si>
  <si>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</si>
  <si>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</si>
  <si>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</si>
  <si>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</si>
  <si>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</si>
  <si>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</si>
  <si>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</si>
  <si>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</si>
  <si>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</si>
  <si>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</si>
  <si>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</si>
  <si>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</si>
  <si>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</si>
  <si>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</si>
  <si>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</si>
  <si>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</si>
  <si>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</si>
  <si>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</si>
  <si>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</si>
  <si>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</si>
  <si>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</si>
  <si>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</si>
  <si>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</si>
  <si>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</si>
  <si>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</si>
  <si>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</si>
  <si>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</si>
  <si>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</si>
  <si>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</si>
  <si>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</si>
  <si>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</si>
  <si>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</si>
  <si>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</si>
  <si>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</si>
  <si>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</si>
  <si>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</si>
  <si>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</si>
  <si>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</si>
  <si>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</si>
  <si>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</si>
  <si>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</si>
  <si>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</si>
  <si>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</si>
  <si>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</si>
  <si>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</si>
  <si>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</si>
  <si>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</si>
  <si>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</si>
  <si>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</si>
  <si>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</si>
  <si>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</si>
  <si>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</si>
  <si>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</si>
  <si>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</si>
  <si>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</si>
  <si>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</si>
  <si>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</si>
  <si>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</si>
  <si>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</si>
  <si>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</si>
  <si>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</si>
  <si>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</si>
  <si>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</si>
  <si>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</si>
  <si>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</si>
  <si>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</si>
  <si>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</si>
  <si>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</si>
  <si>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</si>
  <si>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</si>
  <si>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</si>
  <si>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</si>
  <si>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</si>
  <si>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</si>
  <si>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</si>
  <si>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</si>
  <si>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</si>
  <si>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</si>
  <si>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</si>
  <si>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</si>
  <si>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</si>
  <si>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</si>
  <si>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</si>
  <si>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</si>
  <si>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</si>
  <si>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</si>
  <si>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</si>
  <si>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</si>
  <si>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</si>
  <si>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</si>
  <si>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</si>
  <si>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</si>
  <si>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</si>
  <si>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</si>
  <si>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</si>
  <si>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</si>
  <si>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</si>
  <si>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</si>
  <si>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</si>
  <si>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</si>
  <si>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</si>
  <si>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</si>
  <si>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</si>
  <si>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</si>
  <si>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</si>
  <si>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</si>
  <si>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</si>
  <si>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</si>
  <si>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</si>
  <si>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</si>
  <si>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</si>
  <si>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</si>
  <si>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</si>
  <si>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</si>
  <si>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</si>
  <si>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</si>
  <si>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</si>
  <si>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</si>
  <si>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</si>
  <si>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</si>
  <si>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</si>
  <si>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</si>
  <si>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</si>
  <si>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</si>
  <si>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</si>
  <si>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</si>
  <si>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</si>
  <si>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</si>
  <si>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</si>
  <si>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</si>
  <si>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</si>
  <si>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</si>
  <si>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</si>
  <si>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</si>
  <si>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</si>
  <si>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</si>
  <si>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</si>
  <si>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</si>
  <si>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</si>
  <si>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</si>
  <si>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</si>
  <si>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</si>
  <si>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</si>
  <si>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</si>
  <si>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</si>
  <si>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</si>
  <si>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</si>
  <si>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</si>
  <si>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</si>
  <si>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</si>
  <si>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</si>
  <si>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</si>
  <si>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</si>
  <si>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</si>
  <si>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</si>
  <si>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</si>
  <si>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</si>
  <si>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</si>
  <si>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</si>
  <si>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</si>
  <si>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</si>
  <si>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</si>
  <si>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</si>
  <si>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</si>
  <si>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</si>
  <si>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</si>
  <si>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</si>
  <si>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</si>
  <si>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</si>
  <si>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</si>
  <si>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</si>
  <si>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</si>
  <si>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</si>
  <si>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</si>
  <si>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</si>
  <si>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</si>
  <si>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</si>
  <si>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</si>
  <si>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</si>
  <si>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</si>
  <si>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</si>
  <si>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</si>
  <si>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</si>
  <si>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</si>
  <si>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</si>
  <si>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</si>
  <si>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</si>
  <si>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</si>
  <si>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</si>
  <si>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</si>
  <si>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</si>
  <si>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</si>
  <si>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</si>
  <si>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</si>
  <si>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</si>
  <si>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</si>
  <si>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</si>
  <si>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</si>
  <si>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</si>
  <si>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</si>
  <si>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</si>
  <si>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</si>
  <si>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</si>
  <si>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</si>
  <si>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</si>
  <si>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</si>
  <si>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</si>
  <si>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</si>
  <si>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</si>
  <si>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</si>
  <si>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</si>
  <si>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</si>
  <si>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</si>
  <si>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</si>
  <si>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</si>
  <si>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</si>
  <si>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</si>
  <si>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</si>
  <si>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</si>
  <si>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</si>
  <si>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</si>
  <si>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</si>
  <si>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</si>
  <si>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</si>
  <si>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</si>
  <si>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</si>
  <si>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</si>
  <si>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</si>
  <si>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</si>
  <si>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</si>
  <si>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</si>
  <si>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</si>
  <si>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</si>
  <si>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</si>
  <si>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</si>
  <si>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</si>
  <si>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</si>
  <si>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</si>
  <si>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</si>
  <si>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</si>
  <si>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</si>
  <si>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</si>
  <si>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</si>
  <si>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</si>
  <si>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</si>
  <si>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</si>
  <si>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</si>
  <si>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</si>
  <si>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</si>
  <si>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</si>
  <si>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</si>
  <si>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</si>
  <si>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</si>
  <si>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</si>
  <si>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</si>
  <si>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</si>
  <si>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</si>
  <si>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</si>
  <si>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</si>
  <si>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</si>
  <si>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</si>
  <si>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</si>
  <si>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</si>
  <si>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</si>
  <si>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</si>
  <si>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</si>
  <si>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</si>
  <si>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</si>
  <si>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</si>
  <si>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</si>
  <si>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</si>
  <si>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</si>
  <si>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</si>
  <si>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</si>
  <si>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</si>
  <si>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</si>
  <si>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</si>
  <si>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</si>
  <si>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</si>
  <si>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</si>
  <si>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</si>
  <si>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</si>
  <si>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</si>
  <si>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</si>
  <si>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</si>
  <si>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</si>
  <si>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</si>
  <si>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</si>
  <si>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</si>
  <si>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</si>
  <si>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</si>
  <si>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</si>
  <si>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</si>
  <si>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</si>
  <si>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</si>
  <si>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</si>
  <si>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</si>
  <si>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</si>
  <si>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</si>
  <si>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</si>
  <si>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</si>
  <si>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</si>
  <si>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</si>
  <si>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</si>
  <si>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</si>
  <si>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</si>
  <si>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</si>
  <si>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</si>
  <si>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</si>
  <si>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</si>
  <si>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</si>
  <si>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</si>
  <si>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</si>
  <si>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</si>
  <si>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</si>
  <si>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</si>
  <si>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</si>
  <si>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</si>
  <si>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</si>
  <si>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</si>
  <si>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</si>
  <si>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</si>
  <si>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</si>
  <si>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</si>
  <si>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</si>
  <si>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</si>
  <si>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</si>
  <si>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</si>
  <si>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</si>
  <si>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</si>
  <si>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</si>
  <si>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</si>
  <si>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</si>
  <si>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</si>
  <si>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</si>
  <si>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</si>
  <si>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</si>
  <si>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</si>
  <si>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</si>
  <si>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</si>
  <si>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</si>
  <si>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</si>
  <si>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</si>
  <si>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</si>
  <si>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</si>
  <si>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</si>
  <si>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</si>
  <si>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</si>
  <si>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</si>
  <si>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</si>
  <si>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</si>
  <si>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</si>
  <si>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</si>
  <si>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</si>
  <si>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</si>
  <si>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</si>
  <si>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</si>
  <si>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</si>
  <si>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</si>
  <si>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</si>
  <si>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</si>
  <si>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</si>
  <si>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</si>
  <si>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</si>
  <si>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</si>
  <si>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</si>
  <si>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</si>
  <si>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</si>
  <si>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</si>
  <si>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</si>
  <si>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</si>
  <si>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</si>
  <si>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</si>
  <si>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</si>
  <si>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</si>
  <si>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</si>
  <si>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</si>
  <si>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</si>
  <si>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</si>
  <si>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</si>
  <si>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</si>
  <si>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</si>
  <si>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</si>
  <si>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</si>
  <si>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</si>
  <si>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</si>
  <si>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</si>
  <si>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</si>
  <si>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</si>
  <si>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</si>
  <si>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</si>
  <si>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</si>
  <si>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</si>
  <si>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</si>
  <si>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</si>
  <si>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</si>
  <si>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</si>
  <si>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</si>
  <si>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</si>
  <si>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</si>
  <si>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</si>
  <si>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</si>
  <si>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</si>
  <si>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</si>
  <si>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</si>
  <si>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</si>
  <si>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</si>
  <si>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</si>
  <si>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</si>
  <si>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</si>
  <si>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</si>
  <si>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</si>
  <si>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</si>
  <si>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</si>
  <si>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</si>
  <si>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</si>
  <si>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</si>
  <si>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</si>
  <si>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</si>
  <si>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</si>
  <si>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</si>
  <si>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</si>
  <si>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</si>
  <si>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</si>
  <si>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</si>
  <si>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</si>
  <si>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</si>
  <si>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</si>
  <si>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</si>
  <si>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</si>
  <si>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</si>
  <si>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</si>
  <si>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</si>
  <si>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</si>
  <si>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</si>
  <si>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</si>
  <si>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</si>
  <si>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</si>
  <si>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</si>
  <si>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</si>
  <si>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</si>
  <si>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</si>
  <si>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</si>
  <si>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</si>
  <si>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</si>
  <si>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</si>
  <si>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</si>
  <si>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</si>
  <si>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</si>
  <si>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</si>
  <si>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</si>
  <si>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</si>
  <si>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</si>
  <si>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</si>
  <si>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</si>
  <si>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</si>
  <si>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</si>
  <si>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</si>
  <si>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</si>
  <si>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</si>
  <si>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</si>
  <si>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</si>
  <si>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</si>
  <si>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</si>
  <si>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</si>
  <si>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</si>
  <si>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</si>
  <si>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</si>
  <si>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</si>
  <si>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</si>
  <si>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</si>
  <si>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</si>
  <si>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</si>
  <si>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</si>
  <si>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</si>
  <si>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</si>
  <si>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</si>
  <si>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</si>
  <si>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</si>
  <si>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</si>
  <si>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</si>
  <si>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</si>
  <si>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</si>
  <si>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</si>
  <si>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</si>
  <si>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</si>
  <si>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</si>
  <si>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</si>
  <si>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</si>
  <si>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</si>
  <si>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</si>
  <si>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</si>
  <si>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</si>
  <si>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</si>
  <si>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</si>
  <si>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</si>
  <si>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</si>
  <si>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</si>
  <si>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</si>
  <si>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</si>
  <si>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</si>
  <si>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</si>
  <si>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</si>
  <si>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</si>
  <si>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</si>
  <si>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</si>
  <si>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</si>
  <si>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</si>
  <si>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</si>
  <si>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</si>
  <si>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</si>
  <si>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</si>
  <si>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</si>
  <si>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</si>
  <si>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</si>
  <si>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</si>
  <si>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</si>
  <si>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</si>
  <si>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</si>
  <si>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</si>
  <si>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</si>
  <si>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</si>
  <si>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</si>
  <si>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</si>
  <si>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</si>
  <si>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</si>
  <si>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</si>
  <si>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</si>
  <si>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</si>
  <si>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</si>
  <si>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</si>
  <si>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</si>
  <si>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</si>
  <si>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</si>
  <si>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</si>
  <si>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</si>
  <si>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</si>
  <si>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</si>
  <si>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</si>
  <si>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</si>
  <si>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</si>
  <si>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</si>
  <si>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</si>
  <si>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</si>
  <si>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</si>
  <si>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</si>
  <si>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</si>
  <si>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</si>
  <si>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</si>
  <si>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</si>
  <si>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</si>
  <si>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</si>
  <si>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</si>
  <si>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</si>
  <si>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</si>
  <si>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</si>
  <si>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</si>
  <si>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</si>
  <si>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</si>
  <si>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</si>
  <si>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</si>
  <si>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</si>
  <si>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</si>
  <si>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</si>
  <si>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</si>
  <si>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</si>
  <si>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</si>
  <si>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</si>
  <si>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</si>
  <si>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</si>
  <si>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</si>
  <si>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</si>
  <si>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</si>
  <si>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</si>
  <si>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</si>
  <si>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</si>
  <si>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</si>
  <si>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</si>
  <si>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</si>
  <si>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</si>
  <si>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</si>
  <si>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</si>
  <si>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</si>
  <si>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</si>
  <si>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</si>
  <si>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</si>
  <si>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</si>
  <si>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</si>
  <si>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</si>
  <si>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</si>
  <si>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</si>
  <si>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</si>
  <si>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</si>
  <si>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</si>
  <si>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</si>
  <si>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</si>
  <si>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</si>
  <si>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</si>
  <si>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</si>
  <si>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</si>
  <si>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</si>
  <si>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</si>
  <si>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</si>
  <si>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</si>
  <si>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</si>
  <si>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</si>
  <si>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</si>
  <si>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</si>
  <si>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</si>
  <si>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</si>
  <si>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</si>
  <si>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</si>
  <si>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</si>
  <si>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</si>
  <si>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</si>
  <si>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</si>
  <si>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</si>
  <si>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</si>
  <si>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</si>
  <si>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</si>
  <si>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</si>
  <si>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</si>
  <si>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</si>
  <si>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</si>
  <si>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</si>
  <si>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</si>
  <si>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</si>
  <si>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</si>
  <si>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</si>
  <si>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</si>
  <si>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</si>
  <si>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</si>
  <si>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</si>
  <si>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</si>
  <si>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</si>
  <si>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</si>
  <si>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</si>
  <si>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</si>
  <si>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</si>
  <si>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</si>
  <si>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</si>
  <si>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</si>
  <si>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</si>
  <si>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</si>
  <si>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</si>
  <si>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</si>
  <si>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</si>
  <si>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</si>
  <si>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</si>
  <si>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</si>
  <si>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</si>
  <si>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</si>
  <si>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</si>
  <si>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</si>
  <si>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</si>
  <si>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</si>
  <si>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</si>
  <si>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</si>
  <si>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</si>
  <si>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</si>
  <si>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</si>
  <si>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</si>
  <si>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</si>
  <si>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</si>
  <si>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</si>
  <si>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</si>
  <si>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</si>
  <si>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</si>
  <si>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</si>
  <si>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</si>
  <si>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</si>
  <si>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</si>
  <si>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</si>
  <si>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</si>
  <si>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</si>
  <si>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</si>
  <si>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</si>
  <si>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</si>
  <si>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</si>
  <si>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</si>
  <si>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</si>
  <si>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</si>
  <si>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</si>
  <si>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</si>
  <si>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</si>
  <si>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</si>
  <si>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</si>
  <si>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</si>
  <si>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</si>
  <si>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</si>
  <si>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</si>
  <si>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</si>
  <si>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</si>
  <si>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</si>
  <si>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</si>
  <si>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</si>
  <si>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</si>
  <si>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</si>
  <si>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</si>
  <si>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</si>
  <si>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</si>
  <si>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</si>
  <si>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</si>
  <si>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</si>
  <si>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</si>
  <si>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</si>
  <si>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</si>
  <si>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</si>
  <si>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</si>
  <si>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</si>
  <si>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</si>
  <si>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</si>
  <si>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</si>
  <si>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</si>
  <si>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</si>
  <si>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</si>
  <si>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</si>
  <si>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</si>
  <si>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</si>
  <si>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</si>
  <si>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</si>
  <si>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</si>
  <si>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</si>
  <si>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</si>
  <si>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</si>
  <si>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</si>
  <si>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</si>
  <si>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</si>
  <si>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</si>
  <si>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</si>
  <si>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</si>
  <si>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</si>
  <si>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</si>
  <si>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</si>
  <si>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</si>
  <si>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</si>
  <si>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</si>
  <si>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</si>
  <si>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</si>
  <si>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</si>
  <si>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</si>
  <si>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</si>
  <si>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</si>
  <si>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</si>
  <si>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</si>
  <si>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</si>
  <si>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</si>
  <si>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</si>
  <si>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</si>
  <si>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</si>
  <si>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</si>
  <si>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</si>
  <si>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</si>
  <si>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</si>
  <si>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</si>
  <si>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</si>
  <si>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</si>
  <si>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</si>
  <si>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</si>
  <si>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</si>
  <si>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</si>
  <si>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</si>
  <si>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</si>
  <si>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</si>
  <si>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</si>
  <si>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</si>
  <si>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</si>
  <si>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</si>
  <si>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</si>
  <si>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</si>
  <si>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</si>
  <si>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</si>
  <si>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</si>
  <si>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</si>
  <si>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</si>
  <si>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</si>
  <si>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</si>
  <si>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</si>
  <si>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</si>
  <si>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</si>
  <si>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</si>
  <si>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</si>
  <si>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</si>
  <si>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</si>
  <si>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</si>
  <si>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</si>
  <si>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</si>
  <si>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</si>
  <si>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</si>
  <si>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</si>
  <si>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</si>
  <si>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</si>
  <si>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</si>
  <si>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</si>
  <si>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</si>
  <si>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</si>
  <si>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</si>
  <si>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</si>
  <si>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</si>
  <si>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</si>
  <si>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</si>
  <si>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</si>
  <si>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</si>
  <si>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</si>
  <si>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</si>
  <si>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</si>
  <si>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</si>
  <si>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</si>
  <si>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</si>
  <si>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</si>
  <si>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</si>
  <si>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</si>
  <si>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</si>
  <si>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</si>
  <si>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</si>
  <si>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</si>
  <si>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</si>
  <si>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</si>
  <si>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</si>
  <si>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</si>
  <si>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</si>
  <si>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</si>
  <si>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</si>
  <si>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</si>
  <si>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</si>
  <si>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</si>
  <si>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</si>
  <si>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</si>
  <si>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</si>
  <si>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</si>
  <si>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</si>
  <si>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</si>
  <si>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</si>
  <si>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</si>
  <si>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</si>
  <si>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</si>
  <si>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</si>
  <si>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</si>
  <si>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</si>
  <si>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</si>
  <si>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</si>
  <si>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</si>
  <si>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</si>
  <si>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</si>
  <si>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</si>
  <si>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</si>
  <si>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</si>
  <si>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</si>
  <si>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</si>
  <si>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</si>
  <si>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</si>
  <si>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</si>
  <si>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</si>
  <si>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</si>
  <si>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</si>
  <si>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</si>
  <si>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</si>
  <si>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</si>
  <si>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</si>
  <si>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</si>
  <si>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</si>
  <si>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</si>
  <si>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</si>
  <si>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</si>
  <si>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</si>
  <si>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</si>
  <si>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</si>
  <si>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</si>
  <si>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</si>
  <si>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</si>
  <si>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</si>
  <si>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</si>
  <si>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</si>
  <si>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</si>
  <si>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</si>
  <si>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</si>
  <si>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</si>
  <si>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</si>
  <si>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</si>
  <si>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</si>
  <si>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</si>
  <si>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</si>
  <si>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</si>
  <si>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</si>
  <si>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</si>
  <si>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</si>
  <si>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</si>
  <si>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</si>
  <si>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</si>
  <si>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</si>
  <si>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</si>
  <si>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</si>
  <si>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</si>
  <si>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</si>
  <si>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</si>
  <si>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</si>
  <si>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</si>
  <si>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</si>
  <si>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</si>
  <si>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</si>
  <si>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</si>
  <si>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</si>
  <si>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</si>
  <si>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</si>
  <si>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</si>
  <si>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</si>
  <si>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</si>
  <si>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</si>
  <si>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</si>
  <si>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</si>
  <si>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</si>
  <si>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</si>
  <si>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</si>
  <si>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</si>
  <si>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</si>
  <si>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</si>
  <si>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</si>
  <si>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</si>
  <si>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</si>
  <si>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</si>
  <si>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</si>
  <si>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</si>
  <si>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</si>
  <si>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</si>
  <si>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</si>
  <si>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</si>
  <si>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</si>
  <si>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</si>
  <si>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</si>
  <si>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</si>
  <si>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</si>
  <si>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</si>
  <si>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</si>
  <si>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</si>
  <si>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</si>
  <si>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</si>
  <si>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</si>
  <si>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</si>
  <si>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</si>
  <si>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</si>
  <si>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</si>
  <si>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</si>
  <si>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</si>
  <si>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</si>
  <si>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</si>
  <si>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</si>
  <si>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</si>
  <si>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</si>
  <si>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</si>
  <si>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</si>
  <si>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</si>
  <si>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</si>
  <si>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</si>
  <si>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</si>
  <si>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</si>
  <si>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</si>
  <si>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</si>
  <si>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</si>
  <si>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</si>
  <si>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</si>
  <si>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</si>
  <si>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</si>
  <si>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</si>
  <si>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</si>
  <si>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</si>
  <si>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</si>
  <si>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</si>
  <si>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</si>
  <si>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</si>
  <si>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</si>
  <si>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</si>
  <si>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</si>
  <si>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</si>
  <si>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</si>
  <si>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</si>
  <si>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</si>
  <si>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</si>
  <si>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</si>
  <si>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</si>
  <si>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</si>
  <si>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</si>
  <si>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</si>
  <si>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</si>
  <si>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</si>
  <si>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</si>
  <si>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</si>
  <si>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</si>
  <si>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</si>
  <si>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</si>
  <si>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</si>
  <si>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</si>
  <si>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</si>
  <si>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</si>
  <si>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</si>
  <si>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</si>
  <si>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</si>
  <si>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</si>
  <si>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</si>
  <si>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</si>
  <si>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</si>
  <si>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</si>
  <si>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</si>
  <si>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</si>
  <si>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</si>
  <si>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</si>
  <si>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</si>
  <si>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</si>
  <si>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</si>
  <si>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</si>
  <si>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</si>
  <si>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</si>
  <si>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</si>
  <si>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</si>
  <si>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</si>
  <si>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</si>
  <si>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</si>
  <si>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</si>
  <si>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</si>
  <si>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</si>
  <si>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</si>
  <si>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</si>
  <si>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</si>
  <si>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</si>
  <si>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</si>
  <si>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</si>
  <si>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</si>
  <si>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</si>
  <si>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</si>
  <si>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</si>
  <si>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</si>
  <si>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</si>
  <si>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</si>
  <si>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</si>
  <si>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</si>
  <si>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</si>
  <si>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</si>
  <si>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</si>
  <si>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</si>
  <si>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</si>
  <si>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</si>
  <si>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</si>
  <si>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</si>
  <si>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</si>
  <si>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</si>
  <si>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</si>
  <si>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</si>
  <si>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</si>
  <si>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</si>
  <si>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</si>
  <si>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</si>
  <si>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</si>
  <si>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</si>
  <si>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</si>
  <si>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</si>
  <si>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</si>
  <si>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</si>
  <si>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</si>
  <si>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</si>
  <si>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</si>
  <si>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</si>
  <si>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</si>
  <si>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</si>
  <si>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</si>
  <si>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</si>
  <si>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</si>
  <si>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</si>
  <si>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</si>
  <si>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</si>
  <si>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</si>
  <si>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</si>
  <si>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</si>
  <si>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</si>
  <si>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</si>
  <si>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</si>
  <si>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</si>
  <si>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</si>
  <si>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</si>
  <si>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</si>
  <si>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</si>
  <si>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</si>
  <si>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</si>
  <si>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</si>
  <si>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</si>
  <si>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</si>
  <si>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</si>
  <si>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</si>
  <si>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</si>
  <si>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</si>
  <si>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</si>
  <si>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</si>
  <si>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</si>
  <si>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</si>
  <si>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</si>
  <si>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</si>
  <si>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</si>
  <si>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</si>
  <si>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</si>
  <si>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</si>
  <si>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</si>
  <si>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</si>
  <si>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</si>
  <si>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</si>
  <si>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</si>
  <si>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</si>
  <si>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</si>
  <si>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</si>
  <si>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</si>
  <si>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</si>
  <si>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</si>
  <si>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</si>
  <si>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</si>
  <si>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</si>
  <si>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</si>
  <si>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</si>
  <si>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</si>
  <si>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</si>
  <si>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</si>
  <si>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</si>
  <si>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</si>
  <si>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</si>
  <si>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</si>
  <si>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</si>
  <si>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</si>
  <si>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</si>
  <si>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</si>
  <si>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</si>
  <si>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</si>
  <si>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</si>
  <si>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</si>
  <si>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</si>
  <si>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</si>
  <si>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</si>
  <si>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</si>
  <si>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</si>
  <si>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</si>
  <si>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</si>
  <si>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</si>
  <si>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</si>
  <si>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</si>
  <si>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</si>
  <si>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</si>
  <si>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</si>
  <si>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</si>
  <si>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</si>
  <si>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</si>
  <si>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</si>
  <si>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</si>
  <si>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</si>
  <si>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</si>
  <si>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</si>
  <si>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</si>
  <si>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</si>
  <si>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</si>
  <si>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</si>
  <si>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</si>
  <si>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</si>
  <si>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</si>
  <si>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</si>
  <si>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</si>
  <si>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</si>
  <si>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</si>
  <si>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</si>
  <si>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</si>
  <si>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</si>
  <si>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</si>
  <si>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</si>
  <si>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</si>
  <si>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</si>
  <si>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</si>
  <si>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</si>
  <si>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</si>
  <si>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</si>
  <si>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</si>
  <si>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</si>
  <si>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</si>
  <si>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</si>
  <si>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</si>
  <si>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</si>
  <si>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</si>
  <si>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</si>
  <si>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</si>
  <si>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</si>
  <si>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</si>
  <si>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</si>
  <si>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</si>
  <si>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</si>
  <si>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</si>
  <si>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</si>
  <si>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</si>
  <si>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</si>
  <si>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</si>
  <si>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</si>
  <si>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</si>
  <si>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</si>
  <si>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</si>
  <si>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</si>
  <si>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</si>
  <si>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</si>
  <si>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</si>
  <si>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</si>
  <si>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</si>
  <si>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</si>
  <si>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</si>
  <si>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</si>
  <si>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</si>
  <si>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</si>
  <si>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</si>
  <si>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</si>
  <si>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</si>
  <si>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</si>
  <si>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</si>
  <si>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</si>
  <si>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</si>
  <si>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</si>
  <si>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</si>
  <si>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</si>
  <si>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</si>
  <si>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</si>
  <si>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</si>
  <si>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</si>
  <si>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</si>
  <si>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</si>
  <si>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</si>
  <si>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</si>
  <si>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</si>
  <si>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</si>
  <si>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</si>
  <si>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</si>
  <si>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</si>
  <si>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</si>
  <si>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</si>
  <si>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</si>
  <si>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</si>
  <si>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</si>
  <si>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</si>
  <si>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</si>
  <si>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</si>
  <si>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</si>
  <si>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</si>
  <si>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</si>
  <si>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</si>
  <si>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</si>
  <si>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</si>
  <si>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</si>
  <si>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</si>
  <si>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</si>
  <si>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</si>
  <si>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</si>
  <si>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</si>
  <si>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</si>
  <si>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</si>
  <si>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</si>
  <si>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</si>
  <si>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</si>
  <si>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</si>
  <si>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</si>
  <si>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</si>
  <si>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</si>
  <si>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</si>
  <si>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</si>
  <si>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</si>
  <si>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</si>
  <si>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</si>
  <si>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</si>
  <si>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</si>
  <si>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</si>
  <si>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</si>
  <si>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</si>
  <si>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</si>
  <si>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</si>
  <si>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</si>
  <si>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</si>
  <si>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</si>
  <si>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</si>
  <si>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</si>
  <si>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</si>
  <si>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</si>
  <si>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</si>
  <si>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</si>
  <si>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</si>
  <si>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</si>
  <si>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</si>
  <si>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</si>
  <si>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</si>
  <si>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</si>
  <si>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</si>
  <si>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</si>
  <si>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</si>
  <si>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</si>
  <si>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</si>
  <si>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</si>
  <si>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</si>
  <si>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</si>
  <si>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</si>
  <si>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</si>
  <si>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</si>
  <si>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</si>
  <si>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</si>
  <si>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</si>
  <si>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</si>
  <si>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</si>
  <si>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</si>
  <si>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</si>
  <si>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</si>
  <si>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</si>
  <si>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</si>
  <si>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</si>
  <si>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</si>
  <si>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</si>
  <si>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</si>
  <si>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</si>
  <si>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</si>
  <si>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</si>
  <si>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</si>
  <si>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</si>
  <si>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</si>
  <si>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</si>
  <si>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</si>
  <si>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</si>
  <si>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</si>
  <si>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</si>
  <si>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</si>
  <si>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</si>
  <si>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</si>
  <si>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</si>
  <si>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</si>
  <si>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</si>
  <si>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</si>
  <si>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</si>
  <si>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</si>
  <si>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</si>
  <si>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</si>
  <si>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</si>
  <si>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</si>
  <si>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</si>
  <si>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</si>
  <si>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</si>
  <si>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</si>
  <si>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</si>
  <si>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</si>
  <si>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</si>
  <si>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</si>
  <si>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</si>
  <si>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</si>
  <si>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</si>
  <si>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</si>
  <si>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</si>
  <si>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</si>
  <si>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</si>
  <si>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</si>
  <si>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</si>
  <si>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</si>
  <si>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</si>
  <si>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</si>
  <si>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</si>
  <si>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</si>
  <si>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</si>
  <si>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</si>
  <si>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</si>
  <si>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</si>
  <si>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</si>
  <si>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</si>
  <si>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</si>
  <si>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</si>
  <si>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</si>
  <si>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</si>
  <si>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</si>
  <si>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</si>
  <si>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</si>
  <si>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</si>
  <si>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</si>
  <si>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</si>
  <si>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</si>
  <si>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</si>
  <si>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</si>
  <si>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</si>
  <si>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</si>
  <si>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</si>
  <si>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</si>
  <si>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</si>
  <si>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</si>
  <si>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</si>
  <si>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</si>
  <si>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</si>
  <si>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</si>
  <si>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</si>
  <si>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</si>
  <si>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</si>
  <si>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</si>
  <si>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</si>
  <si>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</si>
  <si>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</si>
  <si>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</si>
  <si>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</si>
  <si>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</si>
  <si>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</si>
  <si>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</si>
  <si>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</si>
  <si>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</si>
  <si>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</si>
  <si>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</si>
  <si>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</si>
  <si>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</si>
  <si>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</si>
  <si>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</si>
  <si>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</si>
  <si>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</si>
  <si>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</si>
  <si>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</si>
  <si>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</si>
  <si>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</si>
  <si>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</si>
  <si>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</si>
  <si>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</si>
  <si>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</si>
  <si>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</si>
  <si>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</si>
  <si>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</si>
  <si>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</si>
  <si>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</si>
  <si>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</si>
  <si>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</si>
  <si>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</si>
  <si>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</si>
  <si>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</si>
  <si>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</si>
  <si>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</si>
  <si>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</si>
  <si>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</si>
  <si>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</si>
  <si>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</si>
  <si>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</si>
  <si>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</si>
  <si>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</si>
  <si>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</si>
  <si>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</si>
  <si>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</si>
  <si>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</si>
  <si>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</si>
  <si>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</si>
  <si>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</si>
  <si>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</si>
  <si>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</si>
  <si>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</si>
  <si>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</si>
  <si>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</si>
  <si>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</si>
  <si>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</si>
  <si>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</si>
  <si>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</si>
  <si>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</si>
  <si>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</si>
  <si>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</si>
  <si>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</si>
  <si>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</si>
  <si>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</si>
  <si>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</si>
  <si>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</si>
  <si>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</si>
  <si>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</si>
  <si>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</si>
  <si>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</si>
  <si>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</si>
  <si>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</si>
  <si>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</si>
  <si>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</si>
  <si>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</si>
  <si>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</si>
  <si>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</si>
  <si>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</si>
  <si>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</si>
  <si>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</si>
  <si>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</si>
  <si>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</si>
  <si>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</si>
  <si>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</si>
  <si>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</si>
  <si>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</si>
  <si>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</si>
  <si>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</si>
  <si>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</si>
  <si>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</si>
  <si>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</si>
  <si>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</si>
  <si>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</si>
  <si>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</si>
  <si>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</si>
  <si>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</si>
  <si>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</si>
  <si>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</si>
  <si>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</si>
  <si>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</si>
  <si>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</si>
  <si>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</si>
  <si>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</si>
  <si>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</si>
  <si>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</si>
  <si>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</si>
  <si>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</si>
  <si>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</si>
  <si>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</si>
  <si>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</si>
  <si>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</si>
  <si>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</si>
  <si>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</si>
  <si>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</si>
  <si>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</si>
  <si>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</si>
  <si>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</si>
  <si>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</si>
  <si>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</si>
  <si>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</si>
  <si>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</si>
  <si>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</si>
  <si>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</si>
  <si>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</si>
  <si>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</si>
  <si>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</si>
  <si>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</si>
  <si>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</si>
  <si>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</si>
  <si>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</si>
  <si>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</si>
  <si>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</si>
  <si>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</si>
  <si>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</si>
  <si>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</si>
  <si>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</si>
  <si>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</si>
  <si>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</si>
  <si>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</si>
  <si>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</si>
  <si>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</si>
  <si>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</si>
  <si>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</si>
  <si>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</si>
  <si>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</si>
  <si>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</si>
  <si>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</si>
  <si>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</si>
  <si>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</si>
  <si>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</si>
  <si>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</si>
  <si>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</si>
  <si>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</si>
  <si>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</si>
  <si>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</si>
  <si>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</si>
  <si>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</si>
  <si>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</si>
  <si>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</si>
  <si>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</si>
  <si>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</si>
  <si>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</si>
  <si>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</si>
  <si>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</si>
  <si>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</si>
  <si>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</si>
  <si>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</si>
  <si>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</si>
  <si>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</si>
  <si>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</si>
  <si>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</si>
  <si>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</si>
  <si>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</si>
  <si>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</si>
  <si>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</si>
  <si>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</si>
  <si>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</si>
  <si>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</si>
  <si>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</si>
  <si>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</si>
  <si>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</si>
  <si>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</si>
  <si>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</si>
  <si>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</si>
  <si>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</si>
  <si>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</si>
  <si>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</si>
  <si>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</si>
  <si>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</si>
  <si>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</si>
  <si>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</si>
  <si>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</si>
  <si>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</si>
  <si>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</si>
  <si>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</si>
  <si>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</si>
  <si>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</si>
  <si>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</si>
  <si>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</si>
  <si>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</si>
  <si>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</si>
  <si>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</si>
  <si>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</si>
  <si>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</si>
  <si>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</si>
  <si>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</si>
  <si>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</si>
  <si>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</si>
  <si>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</si>
  <si>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</si>
  <si>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</si>
  <si>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</si>
  <si>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</si>
  <si>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</si>
  <si>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</si>
  <si>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</si>
  <si>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</si>
  <si>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</si>
  <si>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</si>
  <si>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</si>
  <si>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</si>
  <si>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</si>
  <si>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</si>
  <si>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</si>
  <si>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</si>
  <si>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</si>
  <si>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</si>
  <si>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</si>
  <si>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</si>
  <si>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</si>
  <si>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</si>
  <si>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</si>
  <si>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</si>
  <si>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</si>
  <si>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</si>
  <si>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</si>
  <si>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</si>
  <si>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</si>
  <si>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</si>
  <si>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</si>
  <si>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</si>
  <si>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</si>
  <si>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</si>
  <si>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</si>
  <si>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</si>
  <si>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</si>
  <si>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</si>
  <si>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</si>
  <si>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</si>
  <si>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</si>
  <si>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</si>
  <si>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</si>
  <si>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</si>
  <si>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</si>
  <si>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</si>
  <si>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</si>
  <si>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</si>
  <si>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</si>
  <si>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</si>
  <si>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</si>
  <si>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</si>
  <si>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</si>
  <si>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</si>
  <si>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</si>
  <si>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</si>
  <si>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</si>
  <si>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</si>
  <si>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</si>
  <si>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</si>
  <si>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</si>
  <si>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</si>
  <si>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</si>
  <si>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</si>
  <si>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</si>
  <si>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</si>
  <si>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</si>
  <si>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</si>
  <si>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</si>
  <si>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</si>
  <si>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</si>
  <si>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</si>
  <si>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</si>
  <si>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</si>
  <si>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</si>
  <si>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</si>
  <si>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</si>
  <si>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</si>
  <si>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</si>
  <si>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</si>
  <si>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</si>
  <si>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</si>
  <si>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</si>
  <si>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</si>
  <si>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</si>
  <si>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</si>
  <si>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</si>
  <si>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</si>
  <si>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</si>
  <si>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</si>
  <si>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</si>
  <si>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</si>
  <si>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</si>
  <si>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</si>
  <si>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</si>
  <si>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</si>
  <si>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</si>
  <si>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</si>
  <si>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</si>
  <si>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</si>
  <si>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</si>
  <si>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</si>
  <si>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</si>
  <si>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</si>
  <si>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</si>
  <si>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</si>
  <si>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</si>
  <si>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</si>
  <si>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</si>
  <si>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</si>
  <si>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</si>
  <si>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</si>
  <si>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</si>
  <si>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</si>
  <si>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</si>
  <si>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</si>
  <si>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</si>
  <si>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</si>
  <si>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</si>
  <si>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</si>
  <si>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</si>
  <si>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</si>
  <si>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</si>
  <si>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</si>
  <si>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</si>
  <si>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</si>
  <si>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</si>
  <si>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</si>
  <si>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</si>
  <si>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</si>
  <si>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</si>
  <si>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</si>
  <si>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</si>
  <si>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</si>
  <si>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</si>
  <si>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</si>
  <si>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</si>
  <si>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</si>
  <si>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</si>
  <si>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</si>
  <si>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</si>
  <si>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</si>
  <si>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</si>
  <si>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</si>
  <si>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</si>
  <si>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</si>
  <si>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</si>
  <si>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</si>
  <si>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</si>
  <si>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</si>
  <si>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</si>
  <si>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</si>
  <si>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</si>
  <si>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</si>
  <si>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</si>
  <si>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</si>
  <si>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</si>
  <si>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</si>
  <si>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</si>
  <si>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</si>
  <si>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</si>
  <si>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</si>
  <si>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</si>
  <si>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</si>
  <si>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</si>
  <si>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</si>
  <si>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</si>
  <si>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</si>
  <si>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</si>
  <si>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</si>
  <si>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</si>
  <si>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</si>
  <si>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</si>
  <si>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</si>
  <si>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</si>
  <si>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</si>
  <si>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</si>
  <si>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</si>
  <si>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</si>
  <si>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</si>
  <si>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</si>
  <si>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</si>
  <si>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</si>
  <si>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</si>
  <si>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</si>
  <si>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</si>
  <si>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</si>
  <si>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</si>
  <si>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</si>
  <si>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</si>
  <si>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</si>
  <si>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</si>
  <si>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</si>
  <si>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</si>
  <si>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</si>
  <si>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</si>
  <si>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</si>
  <si>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</si>
  <si>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</si>
  <si>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</si>
  <si>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</si>
  <si>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</si>
  <si>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</si>
  <si>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</si>
  <si>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</si>
  <si>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</si>
  <si>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</si>
  <si>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</si>
  <si>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</si>
  <si>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</si>
  <si>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</si>
  <si>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</si>
  <si>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</si>
  <si>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</si>
  <si>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</si>
  <si>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</si>
  <si>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</si>
  <si>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</si>
  <si>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</si>
  <si>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</si>
  <si>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</si>
  <si>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</si>
  <si>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</si>
  <si>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</si>
  <si>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</si>
  <si>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</si>
  <si>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</si>
  <si>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</si>
  <si>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</si>
  <si>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</si>
  <si>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</si>
  <si>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</si>
  <si>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</si>
  <si>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</si>
  <si>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</si>
  <si>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</si>
  <si>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</si>
  <si>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</si>
  <si>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</si>
  <si>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</si>
  <si>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</si>
  <si>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</si>
  <si>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</si>
  <si>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</si>
  <si>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</si>
  <si>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</si>
  <si>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</si>
  <si>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</si>
  <si>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</si>
  <si>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</si>
  <si>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</si>
  <si>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</si>
  <si>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</si>
  <si>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</si>
  <si>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</si>
  <si>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</si>
  <si>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</si>
  <si>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</si>
  <si>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</si>
  <si>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</si>
  <si>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</si>
  <si>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</si>
  <si>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</si>
  <si>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</si>
  <si>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</si>
  <si>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</si>
  <si>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</si>
  <si>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</si>
  <si>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</si>
  <si>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</si>
  <si>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</si>
  <si>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</si>
  <si>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</si>
  <si>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</si>
  <si>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</si>
  <si>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</si>
  <si>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</si>
  <si>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</si>
  <si>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</si>
  <si>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</si>
  <si>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</si>
  <si>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</si>
  <si>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</si>
  <si>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</si>
  <si>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</si>
  <si>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</si>
  <si>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</si>
  <si>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</si>
  <si>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</si>
  <si>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</si>
  <si>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</si>
  <si>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</si>
  <si>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</si>
  <si>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</si>
  <si>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</si>
  <si>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</si>
  <si>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</si>
  <si>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</si>
  <si>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</si>
  <si>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</si>
  <si>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</si>
  <si>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</si>
  <si>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</si>
  <si>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</si>
  <si>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</si>
  <si>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</si>
  <si>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</si>
  <si>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</si>
  <si>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</si>
  <si>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</si>
  <si>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</si>
  <si>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</si>
  <si>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</si>
  <si>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</si>
  <si>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</si>
  <si>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</si>
  <si>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</si>
  <si>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</si>
  <si>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</si>
  <si>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</si>
  <si>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</si>
  <si>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</si>
  <si>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</si>
  <si>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</si>
  <si>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</si>
  <si>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</si>
  <si>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</si>
  <si>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</si>
  <si>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</si>
  <si>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</si>
  <si>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</si>
  <si>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</si>
  <si>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</si>
  <si>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</si>
  <si>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</si>
  <si>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</si>
  <si>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</si>
  <si>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</si>
  <si>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</si>
  <si>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</si>
  <si>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</si>
  <si>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</si>
  <si>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</si>
  <si>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</si>
  <si>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</si>
  <si>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</si>
  <si>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</si>
  <si>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</si>
  <si>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</si>
  <si>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</si>
  <si>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</si>
  <si>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</si>
  <si>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</si>
  <si>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</si>
  <si>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</si>
  <si>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</si>
  <si>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</si>
  <si>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</si>
  <si>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</si>
  <si>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</si>
  <si>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</si>
  <si>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</si>
  <si>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</si>
  <si>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</si>
  <si>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</si>
  <si>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</si>
  <si>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</si>
  <si>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</si>
  <si>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</si>
  <si>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</si>
  <si>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</si>
  <si>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</si>
  <si>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</si>
  <si>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</si>
  <si>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</si>
  <si>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</si>
  <si>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</si>
  <si>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</si>
  <si>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</si>
  <si>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</si>
  <si>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</si>
  <si>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</si>
  <si>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</si>
  <si>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</si>
  <si>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</si>
  <si>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</si>
  <si>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</si>
  <si>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</si>
  <si>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</si>
  <si>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</si>
  <si>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</si>
  <si>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</si>
  <si>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</si>
  <si>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</si>
  <si>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</si>
  <si>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</si>
  <si>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</si>
  <si>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</si>
  <si>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</si>
  <si>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</si>
  <si>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</si>
  <si>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</si>
  <si>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</si>
  <si>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</si>
  <si>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</si>
  <si>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</si>
  <si>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</si>
  <si>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</si>
  <si>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</si>
  <si>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</si>
  <si>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</si>
  <si>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</si>
  <si>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</si>
  <si>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</si>
  <si>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</si>
  <si>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</si>
  <si>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</si>
  <si>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</si>
  <si>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</si>
  <si>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</si>
  <si>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</si>
  <si>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</si>
  <si>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</si>
  <si>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</si>
  <si>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</si>
  <si>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</si>
  <si>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</si>
  <si>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</si>
  <si>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</si>
  <si>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</si>
  <si>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</si>
  <si>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</si>
  <si>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</si>
  <si>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</si>
  <si>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</si>
  <si>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</si>
  <si>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</si>
  <si>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</si>
  <si>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</si>
  <si>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</si>
  <si>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</si>
  <si>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</si>
  <si>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</si>
  <si>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</si>
  <si>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</si>
  <si>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</si>
  <si>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</si>
  <si>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</si>
  <si>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</si>
  <si>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</si>
  <si>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</si>
  <si>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</si>
  <si>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</si>
  <si>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</si>
  <si>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</si>
  <si>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</si>
  <si>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</si>
  <si>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</si>
  <si>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</si>
  <si>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</si>
  <si>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</si>
  <si>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</si>
  <si>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</si>
  <si>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</si>
  <si>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</si>
  <si>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</si>
  <si>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</si>
  <si>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</si>
  <si>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</si>
  <si>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</si>
  <si>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</si>
  <si>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</si>
  <si>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</si>
  <si>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</si>
  <si>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</si>
  <si>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</si>
  <si>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</si>
  <si>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</si>
  <si>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</si>
  <si>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</si>
  <si>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</si>
  <si>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</si>
  <si>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</si>
  <si>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</si>
  <si>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</si>
  <si>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</si>
  <si>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</si>
  <si>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</si>
  <si>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</si>
  <si>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</si>
  <si>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</si>
  <si>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</si>
  <si>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</si>
  <si>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</si>
  <si>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</si>
  <si>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</si>
  <si>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</si>
  <si>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</si>
  <si>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</si>
  <si>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</si>
  <si>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</si>
  <si>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</si>
  <si>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</si>
  <si>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</si>
  <si>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</si>
  <si>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</si>
  <si>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</si>
  <si>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</si>
  <si>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</si>
  <si>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</si>
  <si>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</si>
  <si>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</si>
  <si>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</si>
  <si>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</si>
  <si>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</si>
  <si>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</si>
  <si>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</si>
  <si>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</si>
  <si>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</si>
  <si>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</si>
  <si>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</si>
  <si>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</si>
  <si>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</si>
  <si>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</si>
  <si>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</si>
  <si>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</si>
  <si>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</si>
  <si>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</si>
  <si>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</si>
  <si>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</si>
  <si>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</si>
  <si>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</si>
  <si>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</si>
  <si>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</si>
  <si>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</si>
  <si>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</si>
  <si>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</si>
  <si>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</si>
  <si>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</si>
  <si>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</si>
  <si>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</si>
  <si>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</si>
  <si>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</si>
  <si>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</si>
  <si>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</si>
  <si>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</si>
  <si>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</si>
  <si>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</si>
  <si>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</si>
  <si>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</si>
  <si>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</si>
  <si>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</si>
  <si>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</si>
  <si>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</si>
  <si>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</si>
  <si>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</si>
  <si>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</si>
  <si>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</si>
  <si>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</si>
  <si>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</si>
  <si>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</si>
  <si>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</si>
  <si>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</si>
  <si>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</si>
  <si>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</si>
  <si>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</si>
  <si>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</si>
  <si>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</si>
  <si>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</si>
  <si>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</si>
  <si>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</si>
  <si>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</si>
  <si>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</si>
  <si>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</si>
  <si>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</si>
  <si>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</si>
  <si>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</si>
  <si>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</si>
  <si>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</si>
  <si>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</si>
  <si>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</si>
  <si>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</si>
  <si>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</si>
  <si>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</si>
  <si>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</si>
  <si>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</si>
  <si>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</si>
  <si>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</si>
  <si>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</si>
  <si>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</si>
  <si>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</si>
  <si>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</si>
  <si>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</si>
  <si>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</si>
  <si>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</si>
  <si>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</si>
  <si>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</si>
  <si>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</si>
  <si>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</si>
  <si>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</si>
  <si>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</si>
  <si>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</si>
  <si>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</si>
  <si>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</si>
  <si>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</si>
  <si>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</si>
  <si>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</si>
  <si>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</si>
  <si>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</si>
  <si>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</si>
  <si>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</si>
  <si>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</si>
  <si>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</si>
  <si>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</si>
  <si>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</si>
  <si>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</si>
  <si>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</si>
  <si>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</si>
  <si>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</si>
  <si>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</si>
  <si>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</si>
  <si>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</si>
  <si>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</si>
  <si>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</si>
  <si>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</si>
  <si>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</si>
  <si>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</si>
  <si>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</si>
  <si>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</si>
  <si>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</si>
  <si>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</si>
  <si>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</si>
  <si>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</si>
  <si>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</si>
  <si>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</si>
  <si>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</si>
  <si>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</si>
  <si>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</si>
  <si>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</si>
  <si>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</si>
  <si>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</si>
  <si>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</si>
  <si>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</si>
  <si>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</si>
  <si>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</si>
  <si>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</si>
  <si>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</si>
  <si>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</si>
  <si>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</si>
  <si>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</si>
  <si>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</si>
  <si>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</si>
  <si>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</si>
  <si>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</si>
  <si>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</si>
  <si>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</si>
  <si>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</si>
  <si>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</si>
  <si>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</si>
  <si>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</si>
  <si>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</si>
  <si>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</si>
  <si>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</si>
  <si>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</si>
  <si>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</si>
  <si>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</si>
  <si>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</si>
  <si>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</si>
  <si>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</si>
  <si>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</si>
  <si>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</si>
  <si>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</si>
  <si>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</si>
  <si>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</si>
  <si>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</si>
  <si>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</si>
  <si>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</si>
  <si>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</si>
  <si>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</si>
  <si>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</si>
  <si>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</si>
  <si>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</si>
  <si>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</si>
  <si>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</si>
  <si>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</si>
  <si>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</si>
  <si>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</si>
  <si>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</si>
  <si>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</si>
  <si>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</si>
  <si>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</si>
  <si>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</si>
  <si>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</si>
  <si>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</si>
  <si>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</si>
  <si>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</si>
  <si>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</si>
  <si>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</si>
  <si>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</si>
  <si>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</si>
  <si>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</si>
  <si>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</si>
  <si>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</si>
  <si>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</si>
  <si>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</si>
  <si>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</si>
  <si>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</si>
  <si>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</si>
  <si>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</si>
  <si>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</si>
  <si>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</si>
  <si>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</si>
  <si>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</si>
  <si>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</si>
  <si>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</si>
  <si>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</si>
  <si>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</si>
  <si>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</si>
  <si>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</si>
  <si>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</si>
  <si>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</si>
  <si>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</si>
  <si>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</si>
  <si>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</si>
  <si>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</si>
  <si>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</si>
  <si>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</si>
  <si>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</si>
  <si>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</si>
  <si>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</si>
  <si>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</si>
  <si>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</si>
  <si>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</si>
  <si>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</si>
  <si>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</si>
  <si>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</si>
  <si>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</si>
  <si>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</si>
  <si>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</si>
  <si>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</si>
  <si>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</si>
  <si>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</si>
  <si>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</si>
  <si>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</si>
  <si>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</si>
  <si>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</si>
  <si>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</si>
  <si>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</si>
  <si>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</si>
  <si>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</si>
  <si>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</si>
  <si>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</si>
  <si>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</si>
  <si>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</si>
  <si>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</si>
  <si>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</si>
  <si>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</si>
  <si>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</si>
  <si>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</si>
  <si>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</si>
  <si>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</si>
  <si>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</si>
  <si>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</si>
  <si>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</si>
  <si>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</si>
  <si>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</si>
  <si>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</si>
  <si>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</si>
  <si>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</si>
  <si>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</si>
  <si>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</si>
  <si>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</si>
  <si>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</si>
  <si>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</si>
  <si>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</si>
  <si>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</si>
  <si>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</si>
  <si>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</si>
  <si>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</si>
  <si>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</si>
  <si>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</si>
  <si>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</si>
  <si>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</si>
  <si>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</si>
  <si>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</si>
  <si>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</si>
  <si>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</si>
  <si>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</si>
  <si>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</si>
  <si>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</si>
  <si>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</si>
  <si>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</si>
  <si>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</si>
  <si>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</si>
  <si>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</si>
  <si>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</si>
  <si>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</si>
  <si>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</si>
  <si>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</si>
  <si>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</si>
  <si>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</si>
  <si>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</si>
  <si>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</si>
  <si>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</si>
  <si>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</si>
  <si>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</si>
  <si>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</si>
  <si>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</si>
  <si>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</si>
  <si>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</si>
  <si>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</si>
  <si>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</si>
  <si>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</si>
  <si>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</si>
  <si>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</si>
  <si>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</si>
  <si>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</si>
  <si>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</si>
  <si>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</si>
  <si>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</si>
  <si>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</si>
  <si>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</si>
  <si>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</si>
  <si>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</si>
  <si>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</si>
  <si>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</si>
  <si>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</si>
  <si>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</si>
  <si>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</si>
  <si>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</si>
  <si>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</si>
  <si>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</si>
  <si>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</si>
  <si>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</si>
  <si>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</si>
  <si>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</si>
  <si>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</si>
  <si>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</si>
  <si>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</si>
  <si>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</si>
  <si>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</si>
  <si>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</si>
  <si>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</si>
  <si>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</si>
  <si>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</si>
  <si>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</si>
  <si>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</si>
  <si>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</si>
  <si>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</si>
  <si>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</si>
  <si>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</si>
  <si>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</si>
  <si>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</si>
  <si>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</si>
  <si>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</si>
  <si>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</si>
  <si>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</si>
  <si>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</si>
  <si>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</si>
  <si>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</si>
  <si>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</si>
  <si>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</si>
  <si>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</si>
  <si>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</si>
  <si>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</si>
  <si>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</si>
  <si>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</si>
  <si>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</si>
  <si>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</si>
  <si>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</si>
  <si>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</si>
  <si>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</si>
  <si>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</si>
  <si>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</si>
  <si>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</si>
  <si>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</si>
  <si>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</si>
  <si>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</si>
  <si>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</si>
  <si>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</si>
  <si>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</si>
  <si>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</si>
  <si>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</si>
  <si>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</si>
  <si>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</si>
  <si>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</si>
  <si>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</si>
  <si>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</si>
  <si>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</si>
  <si>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</si>
  <si>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</si>
  <si>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</si>
  <si>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</si>
  <si>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</si>
  <si>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</si>
  <si>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</si>
  <si>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</si>
  <si>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</si>
  <si>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</si>
  <si>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</si>
  <si>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</si>
  <si>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</si>
  <si>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</si>
  <si>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</si>
  <si>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</si>
  <si>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</si>
  <si>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</si>
  <si>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</si>
  <si>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</si>
  <si>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</si>
  <si>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</si>
  <si>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</si>
  <si>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</si>
  <si>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</si>
  <si>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</si>
  <si>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</si>
  <si>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</si>
  <si>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</si>
  <si>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</si>
  <si>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</si>
  <si>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</si>
  <si>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</si>
  <si>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</si>
  <si>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</si>
  <si>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</si>
  <si>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</si>
  <si>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</si>
  <si>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</si>
  <si>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</si>
  <si>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</si>
  <si>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</si>
  <si>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</si>
  <si>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</si>
  <si>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</si>
  <si>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</si>
  <si>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</si>
  <si>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</si>
  <si>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</si>
  <si>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</si>
  <si>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</si>
  <si>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</si>
  <si>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</si>
  <si>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</si>
  <si>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</si>
  <si>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</si>
  <si>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</si>
  <si>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</si>
  <si>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</si>
  <si>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</si>
  <si>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</si>
  <si>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</si>
  <si>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</si>
  <si>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</si>
  <si>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</si>
  <si>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</si>
  <si>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</si>
  <si>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</si>
  <si>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</si>
  <si>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</si>
  <si>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</si>
  <si>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</si>
  <si>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</si>
  <si>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</si>
  <si>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</si>
  <si>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</si>
  <si>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</si>
  <si>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</si>
  <si>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</si>
  <si>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</si>
  <si>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</si>
  <si>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</si>
  <si>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</si>
  <si>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</si>
  <si>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</si>
  <si>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</si>
  <si>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</si>
  <si>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</si>
  <si>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</si>
  <si>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</si>
  <si>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</si>
  <si>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</si>
  <si>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</si>
  <si>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</si>
  <si>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</si>
  <si>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</si>
  <si>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</si>
  <si>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</si>
  <si>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</si>
  <si>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</si>
  <si>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</si>
  <si>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</si>
  <si>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</si>
  <si>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</si>
  <si>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</si>
  <si>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</si>
  <si>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</si>
  <si>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</si>
  <si>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</si>
  <si>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</si>
  <si>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</si>
  <si>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</si>
  <si>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</si>
  <si>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</si>
  <si>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</si>
  <si>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</si>
  <si>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</si>
  <si>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</si>
  <si>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</si>
  <si>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</si>
  <si>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</si>
  <si>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</si>
  <si>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</si>
  <si>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</si>
  <si>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</si>
  <si>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</si>
  <si>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</si>
  <si>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</si>
  <si>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</si>
  <si>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</si>
  <si>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</si>
  <si>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</si>
  <si>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</si>
  <si>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</si>
  <si>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</si>
  <si>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</si>
  <si>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</si>
  <si>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</si>
  <si>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</si>
  <si>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</si>
  <si>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</si>
  <si>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</si>
  <si>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</si>
  <si>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</si>
  <si>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</si>
  <si>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</si>
  <si>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</si>
  <si>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</si>
  <si>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</si>
  <si>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</si>
  <si>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</si>
  <si>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</si>
  <si>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</si>
  <si>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</si>
  <si>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</si>
  <si>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</si>
  <si>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</si>
  <si>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</si>
  <si>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</si>
  <si>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</si>
  <si>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</si>
  <si>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</si>
  <si>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</si>
  <si>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</si>
  <si>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</si>
  <si>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</si>
  <si>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</si>
  <si>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</si>
  <si>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</si>
  <si>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</si>
  <si>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</si>
  <si>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</si>
  <si>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</si>
  <si>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</si>
  <si>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</si>
  <si>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</si>
  <si>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</si>
  <si>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</si>
  <si>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</si>
  <si>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</si>
  <si>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</si>
  <si>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</si>
  <si>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</si>
  <si>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</si>
  <si>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</si>
  <si>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</si>
  <si>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</si>
  <si>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</si>
  <si>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</si>
  <si>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</si>
  <si>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</si>
  <si>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</si>
  <si>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</si>
  <si>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</si>
  <si>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</si>
  <si>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</si>
  <si>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</si>
  <si>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</si>
  <si>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</si>
  <si>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</si>
  <si>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</si>
  <si>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</si>
  <si>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</si>
  <si>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</si>
  <si>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</si>
  <si>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</si>
  <si>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</si>
  <si>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</si>
  <si>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</si>
  <si>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</si>
  <si>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</si>
  <si>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</si>
  <si>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</si>
  <si>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</si>
  <si>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</si>
  <si>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</si>
  <si>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</si>
  <si>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</si>
  <si>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</si>
  <si>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</si>
  <si>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</si>
  <si>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</si>
  <si>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</si>
  <si>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</si>
  <si>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</si>
  <si>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</si>
  <si>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</si>
  <si>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</si>
  <si>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</si>
  <si>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</si>
  <si>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</si>
  <si>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</si>
  <si>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</si>
  <si>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</si>
  <si>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</si>
  <si>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</si>
  <si>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</si>
  <si>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</si>
  <si>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</si>
  <si>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</si>
  <si>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</si>
  <si>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</si>
  <si>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</si>
  <si>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</si>
  <si>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</si>
  <si>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</si>
  <si>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</si>
  <si>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</si>
  <si>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</si>
  <si>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</si>
  <si>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</si>
  <si>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</si>
  <si>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</si>
  <si>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</si>
  <si>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</si>
  <si>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</si>
  <si>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</si>
  <si>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</si>
  <si>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</si>
  <si>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</si>
  <si>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</si>
  <si>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</si>
  <si>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</si>
  <si>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</si>
  <si>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</si>
  <si>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</si>
  <si>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</si>
  <si>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</si>
  <si>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</si>
  <si>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</si>
  <si>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</si>
  <si>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</si>
  <si>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</si>
  <si>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</si>
  <si>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</si>
  <si>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</si>
  <si>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</si>
  <si>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</si>
  <si>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</si>
  <si>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</si>
  <si>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</si>
  <si>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</si>
  <si>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</si>
  <si>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</si>
  <si>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</si>
  <si>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</si>
  <si>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</si>
  <si>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</si>
  <si>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</si>
  <si>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</si>
  <si>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</si>
  <si>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</si>
  <si>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</si>
  <si>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</si>
  <si>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</si>
  <si>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</si>
  <si>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</si>
  <si>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</si>
  <si>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</si>
  <si>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</si>
  <si>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</si>
  <si>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</si>
  <si>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</si>
  <si>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</si>
  <si>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</si>
  <si>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</si>
  <si>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</si>
  <si>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</si>
  <si>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</si>
  <si>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</si>
  <si>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</si>
  <si>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</si>
  <si>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</si>
  <si>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</si>
  <si>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</si>
  <si>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</si>
  <si>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</si>
  <si>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</si>
  <si>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</si>
  <si>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</si>
  <si>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</si>
  <si>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</si>
  <si>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</si>
  <si>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</si>
  <si>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</si>
  <si>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</si>
  <si>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</si>
  <si>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</si>
  <si>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</si>
  <si>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</si>
  <si>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</si>
  <si>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</si>
  <si>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</si>
  <si>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</si>
  <si>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</si>
  <si>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</si>
  <si>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</si>
  <si>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</si>
  <si>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</si>
  <si>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</si>
  <si>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</si>
  <si>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</si>
  <si>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</si>
  <si>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</si>
  <si>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</si>
  <si>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</si>
  <si>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</si>
  <si>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</si>
  <si>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</si>
  <si>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</si>
  <si>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</si>
  <si>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</si>
  <si>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</si>
  <si>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</si>
  <si>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</si>
  <si>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</si>
  <si>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</si>
  <si>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</si>
  <si>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</si>
  <si>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</si>
  <si>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</si>
  <si>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</si>
  <si>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</si>
  <si>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</si>
  <si>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</si>
  <si>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</si>
  <si>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</si>
  <si>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</si>
  <si>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</si>
  <si>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</si>
  <si>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</si>
  <si>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</si>
  <si>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</si>
  <si>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</si>
  <si>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</si>
  <si>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</si>
  <si>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</si>
  <si>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</si>
  <si>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</si>
  <si>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</si>
  <si>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</si>
  <si>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</si>
  <si>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</si>
  <si>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</si>
  <si>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</si>
  <si>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</si>
  <si>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</si>
  <si>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</si>
  <si>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</si>
  <si>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</si>
  <si>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</si>
  <si>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</si>
  <si>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</si>
  <si>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</si>
  <si>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</si>
  <si>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</si>
  <si>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</si>
  <si>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</si>
  <si>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</si>
  <si>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</si>
  <si>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</si>
  <si>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</si>
  <si>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</si>
  <si>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</si>
  <si>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</si>
  <si>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</si>
  <si>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</si>
  <si>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</si>
  <si>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</si>
  <si>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</si>
  <si>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</si>
  <si>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</si>
  <si>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</si>
  <si>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</si>
  <si>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</si>
  <si>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</si>
  <si>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</si>
  <si>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</si>
  <si>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</si>
  <si>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</si>
  <si>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</si>
  <si>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</si>
  <si>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</si>
  <si>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</si>
  <si>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</si>
  <si>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</si>
  <si>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</si>
  <si>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</si>
  <si>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</si>
  <si>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</si>
  <si>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</si>
  <si>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</si>
  <si>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</si>
  <si>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</si>
  <si>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</si>
  <si>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</si>
  <si>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</si>
  <si>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</si>
  <si>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</si>
  <si>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</si>
  <si>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</si>
  <si>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</si>
  <si>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</si>
  <si>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</si>
  <si>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</si>
  <si>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</si>
  <si>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</si>
  <si>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</si>
  <si>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</si>
  <si>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</si>
  <si>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</si>
  <si>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</si>
  <si>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</si>
  <si>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</si>
  <si>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</si>
  <si>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</si>
  <si>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</si>
  <si>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</si>
  <si>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</si>
  <si>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</si>
  <si>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</si>
  <si>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</si>
  <si>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</si>
  <si>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</si>
  <si>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</si>
  <si>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</si>
  <si>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</si>
  <si>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</si>
  <si>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</si>
  <si>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</si>
  <si>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</si>
  <si>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</si>
  <si>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</si>
  <si>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</si>
  <si>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</si>
  <si>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</si>
  <si>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</si>
  <si>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</si>
  <si>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</si>
  <si>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</si>
  <si>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</si>
  <si>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</si>
  <si>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</si>
  <si>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</si>
  <si>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</si>
  <si>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</si>
  <si>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</si>
  <si>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</si>
  <si>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</si>
  <si>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</si>
  <si>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</si>
  <si>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</si>
  <si>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</si>
  <si>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</si>
  <si>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</si>
  <si>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</si>
  <si>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</si>
  <si>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</si>
  <si>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</si>
  <si>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</si>
  <si>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</si>
  <si>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</si>
  <si>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</si>
  <si>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</si>
  <si>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</si>
  <si>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</si>
  <si>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</si>
  <si>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</si>
  <si>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</si>
  <si>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</si>
  <si>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</si>
  <si>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</si>
  <si>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</si>
  <si>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</si>
  <si>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</si>
  <si>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</si>
  <si>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</si>
  <si>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</si>
  <si>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</si>
  <si>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</si>
  <si>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</si>
  <si>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</si>
  <si>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</si>
  <si>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</si>
  <si>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</si>
  <si>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</si>
  <si>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</si>
  <si>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</si>
  <si>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</si>
  <si>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</si>
  <si>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</si>
  <si>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</si>
  <si>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</si>
  <si>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</si>
  <si>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</si>
  <si>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</si>
  <si>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</si>
  <si>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</si>
  <si>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</si>
  <si>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</si>
  <si>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</si>
  <si>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</si>
  <si>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</si>
  <si>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</si>
  <si>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</si>
  <si>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</si>
  <si>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</si>
  <si>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</si>
  <si>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</si>
  <si>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</si>
  <si>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</si>
  <si>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</si>
  <si>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</si>
  <si>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</si>
  <si>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</si>
  <si>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</si>
  <si>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</si>
  <si>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</si>
  <si>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</si>
  <si>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</si>
  <si>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</si>
  <si>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</si>
  <si>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</si>
  <si>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</si>
  <si>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</si>
  <si>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</si>
  <si>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</si>
  <si>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</si>
  <si>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</si>
  <si>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</si>
  <si>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</si>
  <si>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</si>
  <si>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</si>
  <si>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</si>
  <si>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</si>
  <si>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</si>
  <si>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</si>
  <si>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</si>
  <si>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</si>
  <si>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</si>
  <si>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</si>
  <si>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</si>
  <si>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</si>
  <si>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</si>
  <si>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</si>
  <si>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</si>
  <si>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</si>
  <si>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</si>
  <si>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</si>
  <si>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</si>
  <si>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</si>
  <si>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</si>
  <si>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</si>
  <si>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</si>
  <si>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</si>
  <si>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</si>
  <si>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</si>
  <si>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</si>
  <si>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</si>
  <si>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</si>
  <si>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</si>
  <si>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</si>
  <si>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</si>
  <si>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</si>
  <si>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</si>
  <si>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</si>
  <si>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</si>
  <si>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</si>
  <si>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</si>
  <si>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</si>
  <si>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</si>
  <si>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</si>
  <si>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</si>
  <si>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</si>
  <si>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</si>
  <si>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</si>
  <si>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</si>
  <si>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</si>
  <si>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</si>
  <si>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</si>
  <si>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</si>
  <si>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</si>
  <si>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</si>
  <si>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</si>
  <si>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</si>
  <si>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</si>
  <si>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</si>
  <si>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</si>
  <si>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</si>
  <si>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</si>
  <si>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</si>
  <si>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</si>
  <si>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</si>
  <si>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</si>
  <si>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</si>
  <si>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</si>
  <si>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</si>
  <si>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</si>
  <si>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</si>
  <si>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</si>
  <si>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</si>
  <si>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</si>
  <si>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</si>
  <si>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</si>
  <si>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</si>
  <si>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</si>
  <si>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</si>
  <si>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</si>
  <si>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</si>
  <si>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</si>
  <si>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</si>
  <si>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</si>
  <si>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</si>
  <si>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</si>
  <si>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</si>
  <si>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</si>
  <si>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</si>
  <si>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</si>
  <si>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</si>
  <si>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</si>
  <si>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</si>
  <si>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</si>
  <si>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</si>
  <si>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</si>
  <si>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</si>
  <si>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</si>
  <si>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</si>
  <si>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</si>
  <si>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</si>
  <si>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</si>
  <si>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</si>
  <si>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</si>
  <si>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</si>
  <si>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</si>
  <si>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</si>
  <si>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</si>
  <si>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</si>
  <si>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</si>
  <si>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</si>
  <si>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</si>
  <si>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</si>
  <si>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</si>
  <si>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</si>
  <si>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</si>
  <si>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</si>
  <si>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</si>
  <si>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</si>
  <si>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</si>
  <si>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</si>
  <si>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</si>
  <si>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</si>
  <si>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</si>
  <si>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</si>
  <si>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</si>
  <si>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</si>
  <si>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</si>
  <si>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</si>
  <si>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</si>
  <si>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</si>
  <si>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</si>
  <si>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</si>
  <si>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</si>
  <si>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</si>
  <si>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</si>
  <si>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</si>
  <si>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</si>
  <si>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</si>
  <si>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</si>
  <si>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</si>
  <si>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</si>
  <si>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</si>
  <si>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</si>
  <si>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</si>
  <si>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</si>
  <si>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</si>
  <si>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</si>
  <si>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</si>
  <si>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</si>
  <si>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</si>
  <si>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</si>
  <si>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</si>
  <si>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</si>
  <si>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</si>
  <si>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</si>
  <si>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</si>
  <si>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</si>
  <si>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</si>
  <si>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</si>
  <si>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</si>
  <si>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</si>
  <si>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</si>
  <si>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</si>
  <si>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</si>
  <si>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</si>
  <si>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</si>
  <si>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</si>
  <si>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</si>
  <si>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</si>
  <si>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</si>
  <si>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</si>
  <si>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</si>
  <si>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</si>
  <si>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</si>
  <si>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</si>
  <si>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</si>
  <si>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</si>
  <si>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</si>
  <si>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</si>
  <si>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</si>
  <si>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</si>
  <si>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</si>
  <si>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</si>
  <si>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</si>
  <si>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</si>
  <si>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</si>
  <si>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</si>
  <si>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</si>
  <si>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</si>
  <si>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</si>
  <si>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</si>
  <si>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</si>
  <si>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</si>
  <si>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</si>
  <si>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</si>
  <si>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</si>
  <si>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</si>
  <si>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</si>
  <si>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</si>
  <si>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</si>
  <si>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</si>
  <si>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</si>
  <si>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</si>
  <si>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</si>
  <si>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</si>
  <si>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</si>
  <si>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</si>
  <si>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</si>
  <si>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</si>
  <si>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</si>
  <si>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</si>
  <si>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</si>
  <si>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</si>
  <si>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</si>
  <si>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</si>
  <si>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</si>
  <si>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</si>
  <si>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</si>
  <si>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</si>
  <si>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</si>
  <si>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</si>
  <si>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</si>
  <si>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</si>
  <si>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</si>
  <si>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</si>
  <si>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</si>
  <si>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</si>
  <si>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</si>
  <si>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</si>
  <si>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</si>
  <si>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</si>
  <si>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</si>
  <si>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</si>
  <si>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</si>
  <si>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</si>
  <si>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</si>
  <si>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</si>
  <si>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</si>
  <si>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</si>
  <si>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</si>
  <si>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</si>
  <si>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</si>
  <si>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</si>
  <si>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</si>
  <si>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</si>
  <si>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</si>
  <si>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</si>
  <si>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</si>
  <si>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</si>
  <si>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</si>
  <si>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</si>
  <si>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</si>
  <si>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</si>
  <si>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</si>
  <si>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</si>
  <si>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</si>
  <si>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</si>
  <si>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</si>
  <si>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</si>
  <si>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</si>
  <si>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</si>
  <si>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</si>
  <si>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</si>
  <si>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</si>
  <si>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</si>
  <si>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</si>
  <si>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</si>
  <si>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</si>
  <si>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</si>
  <si>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</si>
  <si>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</si>
  <si>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</si>
  <si>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</si>
  <si>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</si>
  <si>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</si>
  <si>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</si>
  <si>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</si>
  <si>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</si>
  <si>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</si>
  <si>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</si>
  <si>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</si>
  <si>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</si>
  <si>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</si>
  <si>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</si>
  <si>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</si>
  <si>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</si>
  <si>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</si>
  <si>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</si>
  <si>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</si>
  <si>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</si>
  <si>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</si>
  <si>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</si>
  <si>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</si>
  <si>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</si>
  <si>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</si>
  <si>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</si>
  <si>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</si>
  <si>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</si>
  <si>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</si>
  <si>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</si>
  <si>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</si>
  <si>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</si>
  <si>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</si>
  <si>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</si>
  <si>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</si>
  <si>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</si>
  <si>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</si>
  <si>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</si>
  <si>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</si>
  <si>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</si>
  <si>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</si>
  <si>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</si>
  <si>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</si>
  <si>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</si>
  <si>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</si>
  <si>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</si>
  <si>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</si>
  <si>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</si>
  <si>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</si>
  <si>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</si>
  <si>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</si>
  <si>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</si>
  <si>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</si>
  <si>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</si>
  <si>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</si>
  <si>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</si>
  <si>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</si>
  <si>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</si>
  <si>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</si>
  <si>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</si>
  <si>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</si>
  <si>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</si>
  <si>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</si>
  <si>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</si>
  <si>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</si>
  <si>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</si>
  <si>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</si>
  <si>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</si>
  <si>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</si>
  <si>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</si>
  <si>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</si>
  <si>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</si>
  <si>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</si>
  <si>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</si>
  <si>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</si>
  <si>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</si>
  <si>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</si>
  <si>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</si>
  <si>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</si>
  <si>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</si>
  <si>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</si>
  <si>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</si>
  <si>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</si>
  <si>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</si>
  <si>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</si>
  <si>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</si>
  <si>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</si>
  <si>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</si>
  <si>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</si>
  <si>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</si>
  <si>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</si>
  <si>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</si>
  <si>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</si>
  <si>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</si>
  <si>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</si>
  <si>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</si>
  <si>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</si>
  <si>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</si>
  <si>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</si>
  <si>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</si>
  <si>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</si>
  <si>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</si>
  <si>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</si>
  <si>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</si>
  <si>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</si>
  <si>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</si>
  <si>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</si>
  <si>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</si>
  <si>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</si>
  <si>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</si>
  <si>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</si>
  <si>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</si>
  <si>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</si>
  <si>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</si>
  <si>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</si>
  <si>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</si>
  <si>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</si>
  <si>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</si>
  <si>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</si>
  <si>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</si>
  <si>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</si>
  <si>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</si>
  <si>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</si>
  <si>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</si>
  <si>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</si>
  <si>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</si>
  <si>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</si>
  <si>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</si>
  <si>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</si>
  <si>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</si>
  <si>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</si>
  <si>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</si>
  <si>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</si>
  <si>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</si>
  <si>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</si>
  <si>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</si>
  <si>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</si>
  <si>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</si>
  <si>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</si>
  <si>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</si>
  <si>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</si>
  <si>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</si>
  <si>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</si>
  <si>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</si>
  <si>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</si>
  <si>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</si>
  <si>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</si>
  <si>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</si>
  <si>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</si>
  <si>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</si>
  <si>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</si>
  <si>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</si>
  <si>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</si>
  <si>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</si>
  <si>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</si>
  <si>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</si>
  <si>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</si>
  <si>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</si>
  <si>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</si>
  <si>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</si>
  <si>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</si>
  <si>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</si>
  <si>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</si>
  <si>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</si>
  <si>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</si>
  <si>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</si>
  <si>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</si>
  <si>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</si>
  <si>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</si>
  <si>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</si>
  <si>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</si>
  <si>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</si>
  <si>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</si>
  <si>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</si>
  <si>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</si>
  <si>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</si>
  <si>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</si>
  <si>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</si>
  <si>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</si>
  <si>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</si>
  <si>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</si>
  <si>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</si>
  <si>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</si>
  <si>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</si>
  <si>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</si>
  <si>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</si>
  <si>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</si>
  <si>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</si>
  <si>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</si>
  <si>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</si>
  <si>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</si>
  <si>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</si>
  <si>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</si>
  <si>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</si>
  <si>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</si>
  <si>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</si>
  <si>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</si>
  <si>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</si>
  <si>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</si>
  <si>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</si>
  <si>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</si>
  <si>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</si>
  <si>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</si>
  <si>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</si>
  <si>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</si>
  <si>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</si>
  <si>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</si>
  <si>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</si>
  <si>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</si>
  <si>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</si>
  <si>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</si>
  <si>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</si>
  <si>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</si>
  <si>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</si>
  <si>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</si>
  <si>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</si>
  <si>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</si>
  <si>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</si>
  <si>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</si>
  <si>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</si>
  <si>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</si>
  <si>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</si>
  <si>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</si>
  <si>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</si>
  <si>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</si>
  <si>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</si>
  <si>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</si>
  <si>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</si>
  <si>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</si>
  <si>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</si>
  <si>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</si>
  <si>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</si>
  <si>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</si>
  <si>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</si>
  <si>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</si>
  <si>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</si>
  <si>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</si>
  <si>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</si>
  <si>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</si>
  <si>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</si>
  <si>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</si>
  <si>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</si>
  <si>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</si>
  <si>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</si>
  <si>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</si>
  <si>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</si>
  <si>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</si>
  <si>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</si>
  <si>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</si>
  <si>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</si>
  <si>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</si>
  <si>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</si>
  <si>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</si>
  <si>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</si>
  <si>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</si>
  <si>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</si>
  <si>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</si>
  <si>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</si>
  <si>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</si>
  <si>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</si>
  <si>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</si>
  <si>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</si>
  <si>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</si>
  <si>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</si>
  <si>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</si>
  <si>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</si>
  <si>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</si>
  <si>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</si>
  <si>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</si>
  <si>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</si>
  <si>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</si>
  <si>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</si>
  <si>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</si>
  <si>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</si>
  <si>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</si>
  <si>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</si>
  <si>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</si>
  <si>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</si>
  <si>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</si>
  <si>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</si>
  <si>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</si>
  <si>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</si>
  <si>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</si>
  <si>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</si>
  <si>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</si>
  <si>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</si>
  <si>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</si>
  <si>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</si>
  <si>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</si>
  <si>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</si>
  <si>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</si>
  <si>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</si>
  <si>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</si>
  <si>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</si>
  <si>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</si>
  <si>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</si>
  <si>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</si>
  <si>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</si>
  <si>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</si>
  <si>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</si>
  <si>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</si>
  <si>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</si>
  <si>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</si>
  <si>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</si>
  <si>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</si>
  <si>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</si>
  <si>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</si>
  <si>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</si>
  <si>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</si>
  <si>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</si>
  <si>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</si>
  <si>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</si>
  <si>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</si>
  <si>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</si>
  <si>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</si>
  <si>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</si>
  <si>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</si>
  <si>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</si>
  <si>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</si>
  <si>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</si>
  <si>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</si>
  <si>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</si>
  <si>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</si>
  <si>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</si>
  <si>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</si>
  <si>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</si>
  <si>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</si>
  <si>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</si>
  <si>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</si>
  <si>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</si>
  <si>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</si>
  <si>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</si>
  <si>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</si>
  <si>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</si>
  <si>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</si>
  <si>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</si>
  <si>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</si>
  <si>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</si>
  <si>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</si>
  <si>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</si>
  <si>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</si>
  <si>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</si>
  <si>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</si>
  <si>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</si>
  <si>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</si>
  <si>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</si>
  <si>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</si>
  <si>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</si>
  <si>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</si>
  <si>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</si>
  <si>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</si>
  <si>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</si>
  <si>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</si>
  <si>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</si>
  <si>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</si>
  <si>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</si>
  <si>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</si>
  <si>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</si>
  <si>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</si>
  <si>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</si>
  <si>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</si>
  <si>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</si>
  <si>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</si>
  <si>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</si>
  <si>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</si>
  <si>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</si>
  <si>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</si>
  <si>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</si>
  <si>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</si>
  <si>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</si>
  <si>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</si>
  <si>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</si>
  <si>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</si>
  <si>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</si>
  <si>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</si>
  <si>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</si>
  <si>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</si>
  <si>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</si>
  <si>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</si>
  <si>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</si>
  <si>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</si>
  <si>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</si>
  <si>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</si>
  <si>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</si>
  <si>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</si>
  <si>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</si>
  <si>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</si>
  <si>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</si>
  <si>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</si>
  <si>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</si>
  <si>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</si>
  <si>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</si>
  <si>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</si>
  <si>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</si>
  <si>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</si>
  <si>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</si>
  <si>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</si>
  <si>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</si>
  <si>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</si>
  <si>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</si>
  <si>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</si>
  <si>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</si>
  <si>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</si>
  <si>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</si>
  <si>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</si>
  <si>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</si>
  <si>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</si>
  <si>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</si>
  <si>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</si>
  <si>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</si>
  <si>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</si>
  <si>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</si>
  <si>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</si>
  <si>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</si>
  <si>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</si>
  <si>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</si>
  <si>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</si>
  <si>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</si>
  <si>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</si>
  <si>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</si>
  <si>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</si>
  <si>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</si>
  <si>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</si>
  <si>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</si>
  <si>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</si>
  <si>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</si>
  <si>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</si>
  <si>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</si>
  <si>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</si>
  <si>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</si>
  <si>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</si>
  <si>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</si>
  <si>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</si>
  <si>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</si>
  <si>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</si>
  <si>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</si>
  <si>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</si>
  <si>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</si>
  <si>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</si>
  <si>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</si>
  <si>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</si>
  <si>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</si>
  <si>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</si>
  <si>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</si>
  <si>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</si>
  <si>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</si>
  <si>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</si>
  <si>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</si>
  <si>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</si>
  <si>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</si>
  <si>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</si>
  <si>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</si>
  <si>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</si>
  <si>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</si>
  <si>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</si>
  <si>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</si>
  <si>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</si>
  <si>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</si>
  <si>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</si>
  <si>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</si>
  <si>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</si>
  <si>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</si>
  <si>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</si>
  <si>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</si>
  <si>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</si>
  <si>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</si>
  <si>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</si>
  <si>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</si>
  <si>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</si>
  <si>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</si>
  <si>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</si>
  <si>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</si>
  <si>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</si>
  <si>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</si>
  <si>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</si>
  <si>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</si>
  <si>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</si>
  <si>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</si>
  <si>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</si>
  <si>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</si>
  <si>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</si>
  <si>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</si>
  <si>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</si>
  <si>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</si>
  <si>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</si>
  <si>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</si>
  <si>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</si>
  <si>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</si>
  <si>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</si>
  <si>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</si>
  <si>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</si>
  <si>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</si>
  <si>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</si>
  <si>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</si>
  <si>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</si>
  <si>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</si>
  <si>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</si>
  <si>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</si>
  <si>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</si>
  <si>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</si>
  <si>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</si>
  <si>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</si>
  <si>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</si>
  <si>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</si>
  <si>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</si>
  <si>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</si>
  <si>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</si>
  <si>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</si>
  <si>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</si>
  <si>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</si>
  <si>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</si>
  <si>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</si>
  <si>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</si>
  <si>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</si>
  <si>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</si>
  <si>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</si>
  <si>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</si>
  <si>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</si>
  <si>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</si>
  <si>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</si>
  <si>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</si>
  <si>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</si>
  <si>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</si>
  <si>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</si>
  <si>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</si>
  <si>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</si>
  <si>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</si>
  <si>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</si>
  <si>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</si>
  <si>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</si>
  <si>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</si>
  <si>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</si>
  <si>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</si>
  <si>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</si>
  <si>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</si>
  <si>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</si>
  <si>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</si>
  <si>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</si>
  <si>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</si>
  <si>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</si>
  <si>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</si>
  <si>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</si>
  <si>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</si>
  <si>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</si>
  <si>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</si>
  <si>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</si>
  <si>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</si>
  <si>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</si>
  <si>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</si>
  <si>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</si>
  <si>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</si>
  <si>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</si>
  <si>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</si>
  <si>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</si>
  <si>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</si>
  <si>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</si>
  <si>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</si>
  <si>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</si>
  <si>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</si>
  <si>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</si>
  <si>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</si>
  <si>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</si>
  <si>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</si>
  <si>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</si>
  <si>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</si>
  <si>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</si>
  <si>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</si>
  <si>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</si>
  <si>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</si>
  <si>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</si>
  <si>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</si>
  <si>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</si>
  <si>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</si>
  <si>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</si>
  <si>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</si>
  <si>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</si>
  <si>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</si>
  <si>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</si>
  <si>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</si>
  <si>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</si>
  <si>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</si>
  <si>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</si>
  <si>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</si>
  <si>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</si>
  <si>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</si>
  <si>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</si>
  <si>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</si>
  <si>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</si>
  <si>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</si>
  <si>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</si>
  <si>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</si>
  <si>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</si>
  <si>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</si>
  <si>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</si>
  <si>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</si>
  <si>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</si>
  <si>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</si>
  <si>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</si>
  <si>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</si>
  <si>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</si>
  <si>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</si>
  <si>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</si>
  <si>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</si>
  <si>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</si>
  <si>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</si>
  <si>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</si>
  <si>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</si>
  <si>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</si>
  <si>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</si>
  <si>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</si>
  <si>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</si>
  <si>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</si>
  <si>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</si>
  <si>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</si>
  <si>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</si>
  <si>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</si>
  <si>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</si>
  <si>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</si>
  <si>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</si>
  <si>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</si>
  <si>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</si>
  <si>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</si>
  <si>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</si>
  <si>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</si>
  <si>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</si>
  <si>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</si>
  <si>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</si>
  <si>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</si>
  <si>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</si>
  <si>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</si>
  <si>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</si>
  <si>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</si>
  <si>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</si>
  <si>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</si>
  <si>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</si>
  <si>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</si>
  <si>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</si>
  <si>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</si>
  <si>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</si>
  <si>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</si>
  <si>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</si>
  <si>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</si>
  <si>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</si>
  <si>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</si>
  <si>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</si>
  <si>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</si>
  <si>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</si>
  <si>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</si>
  <si>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</si>
  <si>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</si>
  <si>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</si>
  <si>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</si>
  <si>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</si>
  <si>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</si>
  <si>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</si>
  <si>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</si>
  <si>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</si>
  <si>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</si>
  <si>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</si>
  <si>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</si>
  <si>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</si>
  <si>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</si>
  <si>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</si>
  <si>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</si>
  <si>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</si>
  <si>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</si>
  <si>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</si>
  <si>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</si>
  <si>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</si>
  <si>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</si>
  <si>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</si>
  <si>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</si>
  <si>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</si>
  <si>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</si>
  <si>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</si>
  <si>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</si>
  <si>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</si>
  <si>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</si>
  <si>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</si>
  <si>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</si>
  <si>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</si>
  <si>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</si>
  <si>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</si>
  <si>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</si>
  <si>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</si>
  <si>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</si>
  <si>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</si>
  <si>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</si>
  <si>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</si>
  <si>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</si>
  <si>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</si>
  <si>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</si>
  <si>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</si>
  <si>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</si>
  <si>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</si>
  <si>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</si>
  <si>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</si>
  <si>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</si>
  <si>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</si>
  <si>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</si>
  <si>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</si>
  <si>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</si>
  <si>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</si>
  <si>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</si>
  <si>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</si>
  <si>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</si>
  <si>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</si>
  <si>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</si>
  <si>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</si>
  <si>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</si>
  <si>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</si>
  <si>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</si>
  <si>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</si>
  <si>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</si>
  <si>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</si>
  <si>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</si>
  <si>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</si>
  <si>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</si>
  <si>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</si>
  <si>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</si>
  <si>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</si>
  <si>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</si>
  <si>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</si>
  <si>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</si>
  <si>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</si>
  <si>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</si>
  <si>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</si>
  <si>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</si>
  <si>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</si>
  <si>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</si>
  <si>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</si>
  <si>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</si>
  <si>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</si>
  <si>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</si>
  <si>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</si>
  <si>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</si>
  <si>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</si>
  <si>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</si>
  <si>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</si>
  <si>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</si>
  <si>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</si>
  <si>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</si>
  <si>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</si>
  <si>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</si>
  <si>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</si>
  <si>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</si>
  <si>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</si>
  <si>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</si>
  <si>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</si>
  <si>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</si>
  <si>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</si>
  <si>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</si>
  <si>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</si>
  <si>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</si>
  <si>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</si>
  <si>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</si>
  <si>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</si>
  <si>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</si>
  <si>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</si>
  <si>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</si>
  <si>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</si>
  <si>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</si>
  <si>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</si>
  <si>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</si>
  <si>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</si>
  <si>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</si>
  <si>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</si>
  <si>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</si>
  <si>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</si>
  <si>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</si>
  <si>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</si>
  <si>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</si>
  <si>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</si>
  <si>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</si>
  <si>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</si>
  <si>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</si>
  <si>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</si>
  <si>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</si>
  <si>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</si>
  <si>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</si>
  <si>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</si>
  <si>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</si>
  <si>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</si>
  <si>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</si>
  <si>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</si>
  <si>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</si>
  <si>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</si>
  <si>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</si>
  <si>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</si>
  <si>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</si>
  <si>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</si>
  <si>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</si>
  <si>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</si>
  <si>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</si>
  <si>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</si>
  <si>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</si>
  <si>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</si>
  <si>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</si>
  <si>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</si>
  <si>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</si>
  <si>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</si>
  <si>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</si>
  <si>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</si>
  <si>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</si>
  <si>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</si>
  <si>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</si>
  <si>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</si>
  <si>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</si>
  <si>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</si>
  <si>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</si>
  <si>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</si>
  <si>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</si>
  <si>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</si>
  <si>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</si>
  <si>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</si>
  <si>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</si>
  <si>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</si>
  <si>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</si>
  <si>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</si>
  <si>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</si>
  <si>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</si>
  <si>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</si>
  <si>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</si>
  <si>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</si>
  <si>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</si>
  <si>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</si>
  <si>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</si>
  <si>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</si>
  <si>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</si>
  <si>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</si>
  <si>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</si>
  <si>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</si>
  <si>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</si>
  <si>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</si>
  <si>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</si>
  <si>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</si>
  <si>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</si>
  <si>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</si>
  <si>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</si>
  <si>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</si>
  <si>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</si>
  <si>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</si>
  <si>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</si>
  <si>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</si>
  <si>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</si>
  <si>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</si>
  <si>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</si>
  <si>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</si>
  <si>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</si>
  <si>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</si>
  <si>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</si>
  <si>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</si>
  <si>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</si>
  <si>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</si>
  <si>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</si>
  <si>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</si>
  <si>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</si>
  <si>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</si>
  <si>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</si>
  <si>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</si>
  <si>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</si>
  <si>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</si>
  <si>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</si>
  <si>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</si>
  <si>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</si>
  <si>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</si>
  <si>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</si>
  <si>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</si>
  <si>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</si>
  <si>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</si>
  <si>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</si>
  <si>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</si>
  <si>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</si>
  <si>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</si>
  <si>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</si>
  <si>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</si>
  <si>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</si>
  <si>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</si>
  <si>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</si>
  <si>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</si>
  <si>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</si>
  <si>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</si>
  <si>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</si>
  <si>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</si>
  <si>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</si>
  <si>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</si>
  <si>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</si>
  <si>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</si>
  <si>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</si>
  <si>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</si>
  <si>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</si>
  <si>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</si>
  <si>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</si>
  <si>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</si>
  <si>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</si>
  <si>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</si>
  <si>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</si>
  <si>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</si>
  <si>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</si>
  <si>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</si>
  <si>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</si>
  <si>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</si>
  <si>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</si>
  <si>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</si>
  <si>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</si>
  <si>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</si>
  <si>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</si>
  <si>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</si>
  <si>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</si>
  <si>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</si>
  <si>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</si>
  <si>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</si>
  <si>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</si>
  <si>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</si>
  <si>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</si>
  <si>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</si>
  <si>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</si>
  <si>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</si>
  <si>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</si>
  <si>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</si>
  <si>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</si>
  <si>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</si>
  <si>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</si>
  <si>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</si>
  <si>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</si>
  <si>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</si>
  <si>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</si>
  <si>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</si>
  <si>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</si>
  <si>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</si>
  <si>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</si>
  <si>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</si>
  <si>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</si>
  <si>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</si>
  <si>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</si>
  <si>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</si>
  <si>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</si>
  <si>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</si>
  <si>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</si>
  <si>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</si>
  <si>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</si>
  <si>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</si>
  <si>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</si>
  <si>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</si>
  <si>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</si>
  <si>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</si>
  <si>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</si>
  <si>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</si>
  <si>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</si>
  <si>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</si>
  <si>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</si>
  <si>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</si>
  <si>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</si>
  <si>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</si>
  <si>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</si>
  <si>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</si>
  <si>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</si>
  <si>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</si>
  <si>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</si>
  <si>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</si>
  <si>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</si>
  <si>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</si>
  <si>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</si>
  <si>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</si>
  <si>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</si>
  <si>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</si>
  <si>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</si>
  <si>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</si>
  <si>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</si>
  <si>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</si>
  <si>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</si>
  <si>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</si>
  <si>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</si>
  <si>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</si>
  <si>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</si>
  <si>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</si>
  <si>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</si>
  <si>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</si>
  <si>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</si>
  <si>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</si>
  <si>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</si>
  <si>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</si>
  <si>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</si>
  <si>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</si>
  <si>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</si>
  <si>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</si>
  <si>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</si>
  <si>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</si>
  <si>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</si>
  <si>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</si>
  <si>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</si>
  <si>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</si>
  <si>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</si>
  <si>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</si>
  <si>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</si>
  <si>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</si>
  <si>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</si>
  <si>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</si>
  <si>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</si>
  <si>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</si>
  <si>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</si>
  <si>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</si>
  <si>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</si>
  <si>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</si>
  <si>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</si>
  <si>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</si>
  <si>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</si>
  <si>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</si>
  <si>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</si>
  <si>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</si>
  <si>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</si>
  <si>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</si>
  <si>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</si>
  <si>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</si>
  <si>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</si>
  <si>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</si>
  <si>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</si>
  <si>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</si>
  <si>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</si>
  <si>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</si>
  <si>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</si>
  <si>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</si>
  <si>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</si>
  <si>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</si>
  <si>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</si>
  <si>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</si>
  <si>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</si>
  <si>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</si>
  <si>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</si>
  <si>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</si>
  <si>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</si>
  <si>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</si>
  <si>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</si>
  <si>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</si>
  <si>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</si>
  <si>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</si>
  <si>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</si>
  <si>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</si>
  <si>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</si>
  <si>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</si>
  <si>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</si>
  <si>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</si>
  <si>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</si>
  <si>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</si>
  <si>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</si>
  <si>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</si>
  <si>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</si>
  <si>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</si>
  <si>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</si>
  <si>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</si>
  <si>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</si>
  <si>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</si>
  <si>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</si>
  <si>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</si>
  <si>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</si>
  <si>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</si>
  <si>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</si>
  <si>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</si>
  <si>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</si>
  <si>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</si>
  <si>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</si>
  <si>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</si>
  <si>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</si>
  <si>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</si>
  <si>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</si>
  <si>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</si>
  <si>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</si>
  <si>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</si>
  <si>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</si>
  <si>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</si>
  <si>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</si>
  <si>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</si>
  <si>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</si>
  <si>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</si>
  <si>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</si>
  <si>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</si>
  <si>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</si>
  <si>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</si>
  <si>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</si>
  <si>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</si>
  <si>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</si>
  <si>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</si>
  <si>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</si>
  <si>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</si>
  <si>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</si>
  <si>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</si>
  <si>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</si>
  <si>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</si>
  <si>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</si>
  <si>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</si>
  <si>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</si>
  <si>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</si>
  <si>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</si>
  <si>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</si>
  <si>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</si>
  <si>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</si>
  <si>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</si>
  <si>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</si>
  <si>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</si>
  <si>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</si>
  <si>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</si>
  <si>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</si>
  <si>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</si>
  <si>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</si>
  <si>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</si>
  <si>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</si>
  <si>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</si>
  <si>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</si>
  <si>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</si>
  <si>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</si>
  <si>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</si>
  <si>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</si>
  <si>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</si>
  <si>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</si>
  <si>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</si>
  <si>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</si>
  <si>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</si>
  <si>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</si>
  <si>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</si>
  <si>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</si>
  <si>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</si>
  <si>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</si>
  <si>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</si>
  <si>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</si>
  <si>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</si>
  <si>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</si>
  <si>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</si>
  <si>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</si>
  <si>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</si>
  <si>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</si>
  <si>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</si>
  <si>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</si>
  <si>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</si>
  <si>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</si>
  <si>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</si>
  <si>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</si>
  <si>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</si>
  <si>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</si>
  <si>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</si>
  <si>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</si>
  <si>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</si>
  <si>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</si>
  <si>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</si>
  <si>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</si>
  <si>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</si>
  <si>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</si>
  <si>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</si>
  <si>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</si>
  <si>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</si>
  <si>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</si>
  <si>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</si>
  <si>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</si>
  <si>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</si>
  <si>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</si>
  <si>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</si>
  <si>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</si>
  <si>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</si>
  <si>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</si>
  <si>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</si>
  <si>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</si>
  <si>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</si>
  <si>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</si>
  <si>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</si>
  <si>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</si>
  <si>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</si>
  <si>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</si>
  <si>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</si>
  <si>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</si>
  <si>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</si>
  <si>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</si>
  <si>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</si>
  <si>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</si>
  <si>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</si>
  <si>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</si>
  <si>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</si>
  <si>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</si>
  <si>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</si>
  <si>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</si>
  <si>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</si>
  <si>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</si>
  <si>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</si>
  <si>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</si>
  <si>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</si>
  <si>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</si>
  <si>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</si>
  <si>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</si>
  <si>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</si>
  <si>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</si>
  <si>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</si>
  <si>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</si>
  <si>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</si>
  <si>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</si>
  <si>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</si>
  <si>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</si>
  <si>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</si>
  <si>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</si>
  <si>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</si>
  <si>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</si>
  <si>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</si>
  <si>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</si>
  <si>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</si>
  <si>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</si>
  <si>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</si>
  <si>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</si>
  <si>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</si>
  <si>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</si>
  <si>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</si>
  <si>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</si>
  <si>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</si>
  <si>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</si>
  <si>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</si>
  <si>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</si>
  <si>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</si>
  <si>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</si>
  <si>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</si>
  <si>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</si>
  <si>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</si>
  <si>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</si>
  <si>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</si>
  <si>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</si>
  <si>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</si>
  <si>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</si>
  <si>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</si>
  <si>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</si>
  <si>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</si>
  <si>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</si>
  <si>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</si>
  <si>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</si>
  <si>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</si>
  <si>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</si>
  <si>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</si>
  <si>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</si>
  <si>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</si>
  <si>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</si>
  <si>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</si>
  <si>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</si>
  <si>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</si>
  <si>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</si>
  <si>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</si>
  <si>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</si>
  <si>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</si>
  <si>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</si>
  <si>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</si>
  <si>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</si>
  <si>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</si>
  <si>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</si>
  <si>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</si>
  <si>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</si>
  <si>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</si>
  <si>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</si>
  <si>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</si>
  <si>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</si>
  <si>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</si>
  <si>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</si>
  <si>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</si>
  <si>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</si>
  <si>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</si>
  <si>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</si>
  <si>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</si>
  <si>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</si>
  <si>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</si>
  <si>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</si>
  <si>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</si>
  <si>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</si>
  <si>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</si>
  <si>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</si>
  <si>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</si>
  <si>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</si>
  <si>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</si>
  <si>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</si>
  <si>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</si>
  <si>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</si>
  <si>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</si>
  <si>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</si>
  <si>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</si>
  <si>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</si>
  <si>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</si>
  <si>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</si>
  <si>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</si>
  <si>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</si>
  <si>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</si>
  <si>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</si>
  <si>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</si>
  <si>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</si>
  <si>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</si>
  <si>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</si>
  <si>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</si>
  <si>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</si>
  <si>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</si>
  <si>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</si>
  <si>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</si>
  <si>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</si>
  <si>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</si>
  <si>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</si>
  <si>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</si>
  <si>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</si>
  <si>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</si>
  <si>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</si>
  <si>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</si>
  <si>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</si>
  <si>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</si>
  <si>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</si>
  <si>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</si>
  <si>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</si>
  <si>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</si>
  <si>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</si>
  <si>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</si>
  <si>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</si>
  <si>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</si>
  <si>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</si>
  <si>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</si>
  <si>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</si>
  <si>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</si>
  <si>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</si>
  <si>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</si>
  <si>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</si>
  <si>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</si>
  <si>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</si>
  <si>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</si>
  <si>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</si>
  <si>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</si>
  <si>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</si>
  <si>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</si>
  <si>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</si>
  <si>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</si>
  <si>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</si>
  <si>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</si>
  <si>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</si>
  <si>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</si>
  <si>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</si>
  <si>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</si>
  <si>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</si>
  <si>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</si>
  <si>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</si>
  <si>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</si>
  <si>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</si>
  <si>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</si>
  <si>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</si>
  <si>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</si>
  <si>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</si>
  <si>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</si>
  <si>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</si>
  <si>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</si>
  <si>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</si>
  <si>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</si>
  <si>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</si>
  <si>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</si>
  <si>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</si>
  <si>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</si>
  <si>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</si>
  <si>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</si>
  <si>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</si>
  <si>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</si>
  <si>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</si>
  <si>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</si>
  <si>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</si>
  <si>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</si>
  <si>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</si>
  <si>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</si>
  <si>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</si>
  <si>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</si>
  <si>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</si>
  <si>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</si>
  <si>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</si>
  <si>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</si>
  <si>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</si>
  <si>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</si>
  <si>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</si>
  <si>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</si>
  <si>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</si>
  <si>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</si>
  <si>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</si>
  <si>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</si>
  <si>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</si>
  <si>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</si>
  <si>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</si>
  <si>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</si>
  <si>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</si>
  <si>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</si>
  <si>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</si>
  <si>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</si>
  <si>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</si>
  <si>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</si>
  <si>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</si>
  <si>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</si>
  <si>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</si>
  <si>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</si>
  <si>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</si>
  <si>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</si>
  <si>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</si>
  <si>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</si>
  <si>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</si>
  <si>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</si>
  <si>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</si>
  <si>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</si>
  <si>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</si>
  <si>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</si>
  <si>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</si>
  <si>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</si>
  <si>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</si>
  <si>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</si>
  <si>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</si>
  <si>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</si>
  <si>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</si>
  <si>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</si>
  <si>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</si>
  <si>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</si>
  <si>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</si>
  <si>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</si>
  <si>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</si>
  <si>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</si>
  <si>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</si>
  <si>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</si>
  <si>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</si>
  <si>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</si>
  <si>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</si>
  <si>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</si>
  <si>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</si>
  <si>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</si>
  <si>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</si>
  <si>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</si>
  <si>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</si>
  <si>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</si>
  <si>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</si>
  <si>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</si>
  <si>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</si>
  <si>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</si>
  <si>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</si>
  <si>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</si>
  <si>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</si>
  <si>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</si>
  <si>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</si>
  <si>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</si>
  <si>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</si>
  <si>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</si>
  <si>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</si>
  <si>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</si>
  <si>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</si>
  <si>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</si>
  <si>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</si>
  <si>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</si>
  <si>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</si>
  <si>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</si>
  <si>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</si>
  <si>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</si>
  <si>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</si>
  <si>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</si>
  <si>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</si>
  <si>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</si>
  <si>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</si>
  <si>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</si>
  <si>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</si>
  <si>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</si>
  <si>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</si>
  <si>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</si>
  <si>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</si>
  <si>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</si>
  <si>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</si>
  <si>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</si>
  <si>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</si>
  <si>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</si>
  <si>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</si>
  <si>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</si>
  <si>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</si>
  <si>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</si>
  <si>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</si>
  <si>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</si>
  <si>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</si>
  <si>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</si>
  <si>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</si>
  <si>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</si>
  <si>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</si>
  <si>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</si>
  <si>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</si>
  <si>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</si>
  <si>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</si>
  <si>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</si>
  <si>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</si>
  <si>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</si>
  <si>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</si>
  <si>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</si>
  <si>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</si>
  <si>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</si>
  <si>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</si>
  <si>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</si>
  <si>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</si>
  <si>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</si>
  <si>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</si>
  <si>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</si>
  <si>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</si>
  <si>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</si>
  <si>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</si>
  <si>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</si>
  <si>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</si>
  <si>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</si>
  <si>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</si>
  <si>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</si>
  <si>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</si>
  <si>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</si>
  <si>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</si>
  <si>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</si>
  <si>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</si>
  <si>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</si>
  <si>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</si>
  <si>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</si>
  <si>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</si>
  <si>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</si>
  <si>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</si>
  <si>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</si>
  <si>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</si>
  <si>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</si>
  <si>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</si>
  <si>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</si>
  <si>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</si>
  <si>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</si>
  <si>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</si>
  <si>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</si>
  <si>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</si>
  <si>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</si>
  <si>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</si>
  <si>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</si>
  <si>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</si>
  <si>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</si>
  <si>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</si>
  <si>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</si>
  <si>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</si>
  <si>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</si>
  <si>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</si>
  <si>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</si>
  <si>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</si>
  <si>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</si>
  <si>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</si>
  <si>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</si>
  <si>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</si>
  <si>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</si>
  <si>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</si>
  <si>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</si>
  <si>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</si>
  <si>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</si>
  <si>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</si>
  <si>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</si>
  <si>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</si>
  <si>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</si>
  <si>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</si>
  <si>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</si>
  <si>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</si>
  <si>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</si>
  <si>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</si>
  <si>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</si>
  <si>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</si>
  <si>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</si>
  <si>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</si>
  <si>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</si>
  <si>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</si>
  <si>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</si>
  <si>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</si>
  <si>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</si>
  <si>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</si>
  <si>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</si>
  <si>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</si>
  <si>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</si>
  <si>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</si>
  <si>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</si>
  <si>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</si>
  <si>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</si>
  <si>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</si>
  <si>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</si>
  <si>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</si>
  <si>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</si>
  <si>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</si>
  <si>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</si>
  <si>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</si>
  <si>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</si>
  <si>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</si>
  <si>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</si>
  <si>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</si>
  <si>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</si>
  <si>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</si>
  <si>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</si>
  <si>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</si>
  <si>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</si>
  <si>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</si>
  <si>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</si>
  <si>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</si>
  <si>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</si>
  <si>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</si>
  <si>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</si>
  <si>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</si>
  <si>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</si>
  <si>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</si>
  <si>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</si>
  <si>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</si>
  <si>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</si>
  <si>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</si>
  <si>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</si>
  <si>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</si>
  <si>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</si>
  <si>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</si>
  <si>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</si>
  <si>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</si>
  <si>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</si>
  <si>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</si>
  <si>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</si>
  <si>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</si>
  <si>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</si>
  <si>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</si>
  <si>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</si>
  <si>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</si>
  <si>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</si>
  <si>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</si>
  <si>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</si>
  <si>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</si>
  <si>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</si>
  <si>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</si>
  <si>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</si>
  <si>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</si>
  <si>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</si>
  <si>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</si>
  <si>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</si>
  <si>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</si>
  <si>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</si>
  <si>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</si>
  <si>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</si>
  <si>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</si>
  <si>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</si>
  <si>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</si>
  <si>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</si>
  <si>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</si>
  <si>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</si>
  <si>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</si>
  <si>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</si>
  <si>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</si>
  <si>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</si>
  <si>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</si>
  <si>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</si>
  <si>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</si>
  <si>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</si>
  <si>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</si>
  <si>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</si>
  <si>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</si>
  <si>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</si>
  <si>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</si>
  <si>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</si>
  <si>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</si>
  <si>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</si>
  <si>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</si>
  <si>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</si>
  <si>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</si>
  <si>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</si>
  <si>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</si>
  <si>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</si>
  <si>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</si>
  <si>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</si>
  <si>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</si>
  <si>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</si>
  <si>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</si>
  <si>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</si>
  <si>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</si>
  <si>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</si>
  <si>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</si>
  <si>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</si>
  <si>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</si>
  <si>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</si>
  <si>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</si>
  <si>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</si>
  <si>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</si>
  <si>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</si>
  <si>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</si>
  <si>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</si>
  <si>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</si>
  <si>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</si>
  <si>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</si>
  <si>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</si>
  <si>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</si>
  <si>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</si>
  <si>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</si>
  <si>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</si>
  <si>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</si>
  <si>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</si>
  <si>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</si>
  <si>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</si>
  <si>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</si>
  <si>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</si>
  <si>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</si>
  <si>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</si>
  <si>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</si>
  <si>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</si>
  <si>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</si>
  <si>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</si>
  <si>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</si>
  <si>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</si>
  <si>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</si>
  <si>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</si>
  <si>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</si>
  <si>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</si>
  <si>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</si>
  <si>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</si>
  <si>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</si>
  <si>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</si>
  <si>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</si>
  <si>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</si>
  <si>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</si>
  <si>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</si>
  <si>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</si>
  <si>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</si>
  <si>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</si>
  <si>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</si>
  <si>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</si>
  <si>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</si>
  <si>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</si>
  <si>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</si>
  <si>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</si>
  <si>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</si>
  <si>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</si>
  <si>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</si>
  <si>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</si>
  <si>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</si>
  <si>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</si>
  <si>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</si>
  <si>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</si>
  <si>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</si>
  <si>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</si>
  <si>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</si>
  <si>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</si>
  <si>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</si>
  <si>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</si>
  <si>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</si>
  <si>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</si>
  <si>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</si>
  <si>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</si>
  <si>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</si>
  <si>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</si>
  <si>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</si>
  <si>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</si>
  <si>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</si>
  <si>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</si>
  <si>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</si>
  <si>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</si>
  <si>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</si>
  <si>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</si>
  <si>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</si>
  <si>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</si>
  <si>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</si>
  <si>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</si>
  <si>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</si>
  <si>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</si>
  <si>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</si>
  <si>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</si>
  <si>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</si>
  <si>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</si>
  <si>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</si>
  <si>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</si>
  <si>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</si>
  <si>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</si>
  <si>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</si>
  <si>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</si>
  <si>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</si>
  <si>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</si>
  <si>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</si>
  <si>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</si>
  <si>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</si>
  <si>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</si>
  <si>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</si>
  <si>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</si>
  <si>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</si>
  <si>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</si>
  <si>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</si>
  <si>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</si>
  <si>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</si>
  <si>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</si>
  <si>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</si>
  <si>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</si>
  <si>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</si>
  <si>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</si>
  <si>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</si>
  <si>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</si>
  <si>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</si>
  <si>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</si>
  <si>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</si>
  <si>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</si>
  <si>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</si>
  <si>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</si>
  <si>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</si>
  <si>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</si>
  <si>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</si>
  <si>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</si>
  <si>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</si>
  <si>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</si>
  <si>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</si>
  <si>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</si>
  <si>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</si>
  <si>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</si>
  <si>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</si>
  <si>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</si>
  <si>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</si>
  <si>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</si>
  <si>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</si>
  <si>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</si>
  <si>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</si>
  <si>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</si>
  <si>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</si>
  <si>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</si>
  <si>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</si>
  <si>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</si>
  <si>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</si>
  <si>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</si>
  <si>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</si>
  <si>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</si>
  <si>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</si>
  <si>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</si>
  <si>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</si>
  <si>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</si>
  <si>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</si>
  <si>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</si>
  <si>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</si>
  <si>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</si>
  <si>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</si>
  <si>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</si>
  <si>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</si>
  <si>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</si>
  <si>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</si>
  <si>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</si>
  <si>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</si>
  <si>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</si>
  <si>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</si>
  <si>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</si>
  <si>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</si>
  <si>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</si>
  <si>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</si>
  <si>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</si>
  <si>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</si>
  <si>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</si>
  <si>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</si>
  <si>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</si>
  <si>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</si>
  <si>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</si>
  <si>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</si>
  <si>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</si>
  <si>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</si>
  <si>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</si>
  <si>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</si>
  <si>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</si>
  <si>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</si>
  <si>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</si>
  <si>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</si>
  <si>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</si>
  <si>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</si>
  <si>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</si>
  <si>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</si>
  <si>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</si>
  <si>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</si>
  <si>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</si>
  <si>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</si>
  <si>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</si>
  <si>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</si>
  <si>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</si>
  <si>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</si>
  <si>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</si>
  <si>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</si>
  <si>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</si>
  <si>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</si>
  <si>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</si>
  <si>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</si>
  <si>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</si>
  <si>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</si>
  <si>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</si>
  <si>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</si>
  <si>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</si>
  <si>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</si>
  <si>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</si>
  <si>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</si>
  <si>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</si>
  <si>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</si>
  <si>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</si>
  <si>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</si>
  <si>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</si>
  <si>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</si>
  <si>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</si>
  <si>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</si>
  <si>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</si>
  <si>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</si>
  <si>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</si>
  <si>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</si>
  <si>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</si>
  <si>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</si>
  <si>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</si>
  <si>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</si>
  <si>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</si>
  <si>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</si>
  <si>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</si>
  <si>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</si>
  <si>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</si>
  <si>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</si>
  <si>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</si>
  <si>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</si>
  <si>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</si>
  <si>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</si>
  <si>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</si>
  <si>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</si>
  <si>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</si>
  <si>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</si>
  <si>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</si>
  <si>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</si>
  <si>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</si>
  <si>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</si>
  <si>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</si>
  <si>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</si>
  <si>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</si>
  <si>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</si>
  <si>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</si>
  <si>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</si>
  <si>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</si>
  <si>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</si>
  <si>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</si>
  <si>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</si>
  <si>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</si>
  <si>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</si>
  <si>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</si>
  <si>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</si>
  <si>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</si>
  <si>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</si>
  <si>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</si>
  <si>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</si>
  <si>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</si>
  <si>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</si>
  <si>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</si>
  <si>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</si>
  <si>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</si>
  <si>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</si>
  <si>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</si>
  <si>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</si>
  <si>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</si>
  <si>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</si>
  <si>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</si>
  <si>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</si>
  <si>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</si>
  <si>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</si>
  <si>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</si>
  <si>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</si>
  <si>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</si>
  <si>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</si>
  <si>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</si>
  <si>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</si>
  <si>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</si>
  <si>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</si>
  <si>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</si>
  <si>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</si>
  <si>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</si>
  <si>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</si>
  <si>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</si>
  <si>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</si>
  <si>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</si>
  <si>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</si>
  <si>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</si>
  <si>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</si>
  <si>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</si>
  <si>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</si>
  <si>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</si>
  <si>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</si>
  <si>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</si>
  <si>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</si>
  <si>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</si>
  <si>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</si>
  <si>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</si>
  <si>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</si>
  <si>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</si>
  <si>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</si>
  <si>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</si>
  <si>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</si>
  <si>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</si>
  <si>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</si>
  <si>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</si>
  <si>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</si>
  <si>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</si>
  <si>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</si>
  <si>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</si>
  <si>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</si>
  <si>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</si>
  <si>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</si>
  <si>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</si>
  <si>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</si>
  <si>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</si>
  <si>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</si>
  <si>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</si>
  <si>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</si>
  <si>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</si>
  <si>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</si>
  <si>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</si>
  <si>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</si>
  <si>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</si>
  <si>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</si>
  <si>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</si>
  <si>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</si>
  <si>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</si>
  <si>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</si>
  <si>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</si>
  <si>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</si>
  <si>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</si>
  <si>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</si>
  <si>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</si>
  <si>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</si>
  <si>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</si>
  <si>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</si>
  <si>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</si>
  <si>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</si>
  <si>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</si>
  <si>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</si>
  <si>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</si>
  <si>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</si>
  <si>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</si>
  <si>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</si>
  <si>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</si>
  <si>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</si>
  <si>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</si>
  <si>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</si>
  <si>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</si>
  <si>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</si>
  <si>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</si>
  <si>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</si>
  <si>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</si>
  <si>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</si>
  <si>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</si>
  <si>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</si>
  <si>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</si>
  <si>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</si>
  <si>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</si>
  <si>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</si>
  <si>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</si>
  <si>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</si>
  <si>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</si>
  <si>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</si>
  <si>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</si>
  <si>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</si>
  <si>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</si>
  <si>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</si>
  <si>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</si>
  <si>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</si>
  <si>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</si>
  <si>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</si>
  <si>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</si>
  <si>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</si>
  <si>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</si>
  <si>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</si>
  <si>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</si>
  <si>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</si>
  <si>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</si>
  <si>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</si>
  <si>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</si>
  <si>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</si>
  <si>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</si>
  <si>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</si>
  <si>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</si>
  <si>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</si>
  <si>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</si>
  <si>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</si>
  <si>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</si>
  <si>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</si>
  <si>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</si>
  <si>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</si>
  <si>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</si>
  <si>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</si>
  <si>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</si>
  <si>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</si>
  <si>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</si>
  <si>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</si>
  <si>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</si>
  <si>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</si>
  <si>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</si>
  <si>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</si>
  <si>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</si>
  <si>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</si>
  <si>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</si>
  <si>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</si>
  <si>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</si>
  <si>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</si>
  <si>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</si>
  <si>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</si>
  <si>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</si>
  <si>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</si>
  <si>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</si>
  <si>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</si>
  <si>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</si>
  <si>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</si>
  <si>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</si>
  <si>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</si>
  <si>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</si>
  <si>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</si>
  <si>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</si>
  <si>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</si>
  <si>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</si>
  <si>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</si>
  <si>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</si>
  <si>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</si>
  <si>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</si>
  <si>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</si>
  <si>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</si>
  <si>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</si>
  <si>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</si>
  <si>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</si>
  <si>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</si>
  <si>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</si>
  <si>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</si>
  <si>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</si>
  <si>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</si>
  <si>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</si>
  <si>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</si>
  <si>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</si>
  <si>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</si>
  <si>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</si>
  <si>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</si>
  <si>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</si>
  <si>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</si>
  <si>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</si>
  <si>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</si>
  <si>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</si>
  <si>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</si>
  <si>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</si>
  <si>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</si>
  <si>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</si>
  <si>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</si>
  <si>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</si>
  <si>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</si>
  <si>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</si>
  <si>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</si>
  <si>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</si>
  <si>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</si>
  <si>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</si>
  <si>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</si>
  <si>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</si>
  <si>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</si>
  <si>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</si>
  <si>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</si>
  <si>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</si>
  <si>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</si>
  <si>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</si>
  <si>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</si>
  <si>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</si>
  <si>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</si>
  <si>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</si>
  <si>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</si>
  <si>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</si>
  <si>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</si>
  <si>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</si>
  <si>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</si>
  <si>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</si>
  <si>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</si>
  <si>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</si>
  <si>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</si>
  <si>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</si>
  <si>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</si>
  <si>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</si>
  <si>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</si>
  <si>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</si>
  <si>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</si>
  <si>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</si>
  <si>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</si>
  <si>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</si>
  <si>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</si>
  <si>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</si>
  <si>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</si>
  <si>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</si>
  <si>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</si>
  <si>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</si>
  <si>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</si>
  <si>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</si>
  <si>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</si>
  <si>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</si>
  <si>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</si>
  <si>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</si>
  <si>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</si>
  <si>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</si>
  <si>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</si>
  <si>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</si>
  <si>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</si>
  <si>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</si>
  <si>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</si>
  <si>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</si>
  <si>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</si>
  <si>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</si>
  <si>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</si>
  <si>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</si>
  <si>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</si>
  <si>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</si>
  <si>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</si>
  <si>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</si>
  <si>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</si>
  <si>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</si>
  <si>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</si>
  <si>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</si>
  <si>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</si>
  <si>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</si>
  <si>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</si>
  <si>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</si>
  <si>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</si>
  <si>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</si>
  <si>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</si>
  <si>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</si>
  <si>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</si>
  <si>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</si>
  <si>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</si>
  <si>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</si>
  <si>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</si>
  <si>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</si>
  <si>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</si>
  <si>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</si>
  <si>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</si>
  <si>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</si>
  <si>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</si>
  <si>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</si>
  <si>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</si>
  <si>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</si>
  <si>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</si>
  <si>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</si>
  <si>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</si>
  <si>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</si>
  <si>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</si>
  <si>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</si>
  <si>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</si>
  <si>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</si>
  <si>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</si>
  <si>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</si>
  <si>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</si>
  <si>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</si>
  <si>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</si>
  <si>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</si>
  <si>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</si>
  <si>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</si>
  <si>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</si>
  <si>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</si>
  <si>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</si>
  <si>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</si>
  <si>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</si>
  <si>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</si>
  <si>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</si>
  <si>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</si>
  <si>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</si>
  <si>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</si>
  <si>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</si>
  <si>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</si>
  <si>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</si>
  <si>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</si>
  <si>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</si>
  <si>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</si>
  <si>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</si>
  <si>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</si>
  <si>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</si>
  <si>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</si>
  <si>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</si>
  <si>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</si>
  <si>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</si>
  <si>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</si>
  <si>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</si>
  <si>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</si>
  <si>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</si>
  <si>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</si>
  <si>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</si>
  <si>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</si>
  <si>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</si>
  <si>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</si>
  <si>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</si>
  <si>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</si>
  <si>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</si>
  <si>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</si>
  <si>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</si>
  <si>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</si>
  <si>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</si>
  <si>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</si>
  <si>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</si>
  <si>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</si>
  <si>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</si>
  <si>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</si>
  <si>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</si>
  <si>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</si>
  <si>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</si>
  <si>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</si>
  <si>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</si>
  <si>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</si>
  <si>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</si>
  <si>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</si>
  <si>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</si>
  <si>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</si>
  <si>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</si>
  <si>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</si>
  <si>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</si>
  <si>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</si>
  <si>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</si>
  <si>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</si>
  <si>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</si>
  <si>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</si>
  <si>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</si>
  <si>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</si>
  <si>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</si>
  <si>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</si>
  <si>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</si>
  <si>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</si>
  <si>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</si>
  <si>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</si>
  <si>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</si>
  <si>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</si>
  <si>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</si>
  <si>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</si>
  <si>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</si>
  <si>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</si>
  <si>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</si>
  <si>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</si>
  <si>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</si>
  <si>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</si>
  <si>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</si>
  <si>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</si>
  <si>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</si>
  <si>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</si>
  <si>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</si>
  <si>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</si>
  <si>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</si>
  <si>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</si>
  <si>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</si>
  <si>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</si>
  <si>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</si>
  <si>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</si>
  <si>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</si>
  <si>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</si>
  <si>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</si>
  <si>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</si>
  <si>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</si>
  <si>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</si>
  <si>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</si>
  <si>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</si>
  <si>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</si>
  <si>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</si>
  <si>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</si>
  <si>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</si>
  <si>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</si>
  <si>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</si>
  <si>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</si>
  <si>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</si>
  <si>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</si>
  <si>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</si>
  <si>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</si>
  <si>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</si>
  <si>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</si>
  <si>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</si>
  <si>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</si>
  <si>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</si>
  <si>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</si>
  <si>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</si>
  <si>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</si>
  <si>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</si>
  <si>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</si>
  <si>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</si>
  <si>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</si>
  <si>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</si>
  <si>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</si>
  <si>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</si>
  <si>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</si>
  <si>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</si>
  <si>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</si>
  <si>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</si>
  <si>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</si>
  <si>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</si>
  <si>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</si>
  <si>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</si>
  <si>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</si>
  <si>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</si>
  <si>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</si>
  <si>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</si>
  <si>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</si>
  <si>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</si>
  <si>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</si>
  <si>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</si>
  <si>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</si>
  <si>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</si>
  <si>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</si>
  <si>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</si>
  <si>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</si>
  <si>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</si>
  <si>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</si>
  <si>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</si>
  <si>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</si>
  <si>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</si>
  <si>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</si>
  <si>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</si>
  <si>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</si>
  <si>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</si>
  <si>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</si>
  <si>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</si>
  <si>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</si>
  <si>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</si>
  <si>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</si>
  <si>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</si>
  <si>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</si>
  <si>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</si>
  <si>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</si>
  <si>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</si>
  <si>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</si>
  <si>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</si>
  <si>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</si>
  <si>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</si>
  <si>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</si>
  <si>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</si>
  <si>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</si>
  <si>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</si>
  <si>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</si>
  <si>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</si>
  <si>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</si>
  <si>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</si>
  <si>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</si>
  <si>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</si>
  <si>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</si>
  <si>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</si>
  <si>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</si>
  <si>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</si>
  <si>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</si>
  <si>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</si>
  <si>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</si>
  <si>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</si>
  <si>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</si>
  <si>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</si>
  <si>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</si>
  <si>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</si>
  <si>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</si>
  <si>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</si>
  <si>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</si>
  <si>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</si>
  <si>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</si>
  <si>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</si>
  <si>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</si>
  <si>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</si>
  <si>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</si>
  <si>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</si>
  <si>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</si>
  <si>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</si>
  <si>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</si>
  <si>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</si>
  <si>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</si>
  <si>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</si>
  <si>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</si>
  <si>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</si>
  <si>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</si>
  <si>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</si>
  <si>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</si>
  <si>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</si>
  <si>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</si>
  <si>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</si>
  <si>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</si>
  <si>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</si>
  <si>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</si>
  <si>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</si>
  <si>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</si>
  <si>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</si>
  <si>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</si>
  <si>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</si>
  <si>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</si>
  <si>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</si>
  <si>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</si>
  <si>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</si>
  <si>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</si>
  <si>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</si>
  <si>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</si>
  <si>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</si>
  <si>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</si>
  <si>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</si>
  <si>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</si>
  <si>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</si>
  <si>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</si>
  <si>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</si>
  <si>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</si>
  <si>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</si>
  <si>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</si>
  <si>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</si>
  <si>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</si>
  <si>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</si>
  <si>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</si>
  <si>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</si>
  <si>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</si>
  <si>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</si>
  <si>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</si>
  <si>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</si>
  <si>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</si>
  <si>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</si>
  <si>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</si>
  <si>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</si>
  <si>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</si>
  <si>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</si>
  <si>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</si>
  <si>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</si>
  <si>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</si>
  <si>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</si>
  <si>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</si>
  <si>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</si>
  <si>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</si>
  <si>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</si>
  <si>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</si>
  <si>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</si>
  <si>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</si>
  <si>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</si>
  <si>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</si>
  <si>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</si>
  <si>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</si>
  <si>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</si>
  <si>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</si>
  <si>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</si>
  <si>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</si>
  <si>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</si>
  <si>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</si>
  <si>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</si>
  <si>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</si>
  <si>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</si>
  <si>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</si>
  <si>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</si>
  <si>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</si>
  <si>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</si>
  <si>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</si>
  <si>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</si>
  <si>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</si>
  <si>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</si>
  <si>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</si>
  <si>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</si>
  <si>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</si>
  <si>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</si>
  <si>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</si>
  <si>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</si>
  <si>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</si>
  <si>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</si>
  <si>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</si>
  <si>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</si>
  <si>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</si>
  <si>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</si>
  <si>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</si>
  <si>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</si>
  <si>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</si>
  <si>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</si>
  <si>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</si>
  <si>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</si>
  <si>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</si>
  <si>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</si>
  <si>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</si>
  <si>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</si>
  <si>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</si>
  <si>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</si>
  <si>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</si>
  <si>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</si>
  <si>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</si>
  <si>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</si>
  <si>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</si>
  <si>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</si>
  <si>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</si>
  <si>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</si>
  <si>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</si>
  <si>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</si>
  <si>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</si>
  <si>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</si>
  <si>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</si>
  <si>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</si>
  <si>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</si>
  <si>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</si>
  <si>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</si>
  <si>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</si>
  <si>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</si>
  <si>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</si>
  <si>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</si>
  <si>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</si>
  <si>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</si>
  <si>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</si>
  <si>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</si>
  <si>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</si>
  <si>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</si>
  <si>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</si>
  <si>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</si>
  <si>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</si>
  <si>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</si>
  <si>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</si>
  <si>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</si>
  <si>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</si>
  <si>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</si>
  <si>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</si>
  <si>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</si>
  <si>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</si>
  <si>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</si>
  <si>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</si>
  <si>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</si>
  <si>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</si>
  <si>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</si>
  <si>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</si>
  <si>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</si>
  <si>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</si>
  <si>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</si>
  <si>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</si>
  <si>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</si>
  <si>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</si>
  <si>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</si>
  <si>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</si>
  <si>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</si>
  <si>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</si>
  <si>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</si>
  <si>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</si>
  <si>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</si>
  <si>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</si>
  <si>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</si>
  <si>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</si>
  <si>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</si>
  <si>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</si>
  <si>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</si>
  <si>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</si>
  <si>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</si>
  <si>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</si>
  <si>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</si>
  <si>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</si>
  <si>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</si>
  <si>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</si>
  <si>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</si>
  <si>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</si>
  <si>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</si>
  <si>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</si>
  <si>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</si>
  <si>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</si>
  <si>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</si>
  <si>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</si>
  <si>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</si>
  <si>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</si>
  <si>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</si>
  <si>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</si>
  <si>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</si>
  <si>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</si>
  <si>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</si>
  <si>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</si>
  <si>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</si>
  <si>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</si>
  <si>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</si>
  <si>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</si>
  <si>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</si>
  <si>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</si>
  <si>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</si>
  <si>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</si>
  <si>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</si>
  <si>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</si>
  <si>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</si>
  <si>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</si>
  <si>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</si>
  <si>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</si>
  <si>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</si>
  <si>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</si>
  <si>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</si>
  <si>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</si>
  <si>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</si>
  <si>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</si>
  <si>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</si>
  <si>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</si>
  <si>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</si>
  <si>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</si>
  <si>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</si>
  <si>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</si>
  <si>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</si>
  <si>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</si>
  <si>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</si>
  <si>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</si>
  <si>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</si>
  <si>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</si>
  <si>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</si>
  <si>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</si>
  <si>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</si>
  <si>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</si>
  <si>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</si>
  <si>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</si>
  <si>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</si>
  <si>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</si>
  <si>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</si>
  <si>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</si>
  <si>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</si>
  <si>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</si>
  <si>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</si>
  <si>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</si>
  <si>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</si>
  <si>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</si>
  <si>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</si>
  <si>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</si>
  <si>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</si>
  <si>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</si>
  <si>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</si>
  <si>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</si>
  <si>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</si>
  <si>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</si>
  <si>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</si>
  <si>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</si>
  <si>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</si>
  <si>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</si>
  <si>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</si>
  <si>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</si>
  <si>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</si>
  <si>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</si>
  <si>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</si>
  <si>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</si>
  <si>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</si>
  <si>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</si>
  <si>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</si>
  <si>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</si>
  <si>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</si>
  <si>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</si>
  <si>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</si>
  <si>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</si>
  <si>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</si>
  <si>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</si>
  <si>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</si>
  <si>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</si>
  <si>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</si>
  <si>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</si>
  <si>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</si>
  <si>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</si>
  <si>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</si>
  <si>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</si>
  <si>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</si>
  <si>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</si>
  <si>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</si>
  <si>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</si>
  <si>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</si>
  <si>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</si>
  <si>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</si>
  <si>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</si>
  <si>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</si>
  <si>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</si>
  <si>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</si>
  <si>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</si>
  <si>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</si>
  <si>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</si>
  <si>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</si>
  <si>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</si>
  <si>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</si>
  <si>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</si>
  <si>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</si>
  <si>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</si>
  <si>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</si>
  <si>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</si>
  <si>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</si>
  <si>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</si>
  <si>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</si>
  <si>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</si>
  <si>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</si>
  <si>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</si>
  <si>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</si>
  <si>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</si>
  <si>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</si>
  <si>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</si>
  <si>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</si>
  <si>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</si>
  <si>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</si>
  <si>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</si>
  <si>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</si>
  <si>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</si>
  <si>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</si>
  <si>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</si>
  <si>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</si>
  <si>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</si>
  <si>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</si>
  <si>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</si>
  <si>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</si>
  <si>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</si>
  <si>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</si>
  <si>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</si>
  <si>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</si>
  <si>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</si>
  <si>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</si>
  <si>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</si>
  <si>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</si>
  <si>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</si>
  <si>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</si>
  <si>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</si>
  <si>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</si>
  <si>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</si>
  <si>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</si>
  <si>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</si>
  <si>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</si>
  <si>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</si>
  <si>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</si>
  <si>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</si>
  <si>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</si>
  <si>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</si>
  <si>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</si>
  <si>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</si>
  <si>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</si>
  <si>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</si>
  <si>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</si>
  <si>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</si>
  <si>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</si>
  <si>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</si>
  <si>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</si>
  <si>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</si>
  <si>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</si>
  <si>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</si>
  <si>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</si>
  <si>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</si>
  <si>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</si>
  <si>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</si>
  <si>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</si>
  <si>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</si>
  <si>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</si>
  <si>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</si>
  <si>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</si>
  <si>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</si>
  <si>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</si>
  <si>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</si>
  <si>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</si>
  <si>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</si>
  <si>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</si>
  <si>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</si>
  <si>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</si>
  <si>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</si>
  <si>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</si>
  <si>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</si>
  <si>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</si>
  <si>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</si>
  <si>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</si>
  <si>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</si>
  <si>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</si>
  <si>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</si>
  <si>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</si>
  <si>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</si>
  <si>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</si>
  <si>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</si>
  <si>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</si>
  <si>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</si>
  <si>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</si>
  <si>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</si>
  <si>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</si>
  <si>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</si>
  <si>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</si>
  <si>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</si>
  <si>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</si>
  <si>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</si>
  <si>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</si>
  <si>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</si>
  <si>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</si>
  <si>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</si>
  <si>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</si>
  <si>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</si>
  <si>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</si>
  <si>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</si>
  <si>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</si>
  <si>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</si>
  <si>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</si>
  <si>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</si>
  <si>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</si>
  <si>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</si>
  <si>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</si>
  <si>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</si>
  <si>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</si>
  <si>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</si>
  <si>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</si>
  <si>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</si>
  <si>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</si>
  <si>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</si>
  <si>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</si>
  <si>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</si>
  <si>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</si>
  <si>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</si>
  <si>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</si>
  <si>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</si>
  <si>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</si>
  <si>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</si>
  <si>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</si>
  <si>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</si>
  <si>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</si>
  <si>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</si>
  <si>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</si>
  <si>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</si>
  <si>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</si>
  <si>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</si>
  <si>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</si>
  <si>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</si>
  <si>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</si>
  <si>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</si>
  <si>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</si>
  <si>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</si>
  <si>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</si>
  <si>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</si>
  <si>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</si>
  <si>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</si>
  <si>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</si>
  <si>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</si>
  <si>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</si>
  <si>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</si>
  <si>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</si>
  <si>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</si>
  <si>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</si>
  <si>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</si>
  <si>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</si>
  <si>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</si>
  <si>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</si>
  <si>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</si>
  <si>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</si>
  <si>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</si>
  <si>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</si>
  <si>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</si>
  <si>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</si>
  <si>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</si>
  <si>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</si>
  <si>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</si>
  <si>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</si>
  <si>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</si>
  <si>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</si>
  <si>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</si>
  <si>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</si>
  <si>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</si>
  <si>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</si>
  <si>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</si>
  <si>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</si>
  <si>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</si>
  <si>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</si>
  <si>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</si>
  <si>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</si>
  <si>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</si>
  <si>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</si>
  <si>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</si>
  <si>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</si>
  <si>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</si>
  <si>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</si>
  <si>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</si>
  <si>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</si>
  <si>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</si>
  <si>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</si>
  <si>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</si>
  <si>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</si>
  <si>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</si>
  <si>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</si>
  <si>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</si>
  <si>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</si>
  <si>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</si>
  <si>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</si>
  <si>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</si>
  <si>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</si>
  <si>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</si>
  <si>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</si>
  <si>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</si>
  <si>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</si>
  <si>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</si>
  <si>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</si>
  <si>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</si>
  <si>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</si>
  <si>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</si>
  <si>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</si>
  <si>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</si>
  <si>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</si>
  <si>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</si>
  <si>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</si>
  <si>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</si>
  <si>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</si>
  <si>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</si>
  <si>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</si>
  <si>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</si>
  <si>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</si>
  <si>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</si>
  <si>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</si>
  <si>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</si>
  <si>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</si>
  <si>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</si>
  <si>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</si>
  <si>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</si>
  <si>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</si>
  <si>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</si>
  <si>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</si>
  <si>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</si>
  <si>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</si>
  <si>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</si>
  <si>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</si>
  <si>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</si>
  <si>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</si>
  <si>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</si>
  <si>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</si>
  <si>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</si>
  <si>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</si>
  <si>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</si>
  <si>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</si>
  <si>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</si>
  <si>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</si>
  <si>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</si>
  <si>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</si>
  <si>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</si>
  <si>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</si>
  <si>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</si>
  <si>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</si>
  <si>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</si>
  <si>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</si>
  <si>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</si>
  <si>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</si>
  <si>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</si>
  <si>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</si>
  <si>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</si>
  <si>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</si>
  <si>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</si>
  <si>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</si>
  <si>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</si>
  <si>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</si>
  <si>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</si>
  <si>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</si>
  <si>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</si>
  <si>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</si>
  <si>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</si>
  <si>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</si>
  <si>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</si>
  <si>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</si>
  <si>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</si>
  <si>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</si>
  <si>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</si>
  <si>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</si>
  <si>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</si>
  <si>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</si>
  <si>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</si>
  <si>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</si>
  <si>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</si>
  <si>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</si>
  <si>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</si>
  <si>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</si>
  <si>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</si>
  <si>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</si>
  <si>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</si>
  <si>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</si>
  <si>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</si>
  <si>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</si>
  <si>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</si>
  <si>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</si>
  <si>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</si>
  <si>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</si>
  <si>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</si>
  <si>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</si>
  <si>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</si>
  <si>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</si>
  <si>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</si>
  <si>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</si>
  <si>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</si>
  <si>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</si>
  <si>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</si>
  <si>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</si>
  <si>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</si>
  <si>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</si>
  <si>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</si>
  <si>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</si>
  <si>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</si>
  <si>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</si>
  <si>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</si>
  <si>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</si>
  <si>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</si>
  <si>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</si>
  <si>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</si>
  <si>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</si>
  <si>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</si>
  <si>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</si>
  <si>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</si>
  <si>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</si>
  <si>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</si>
  <si>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</si>
  <si>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</si>
  <si>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</si>
  <si>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</si>
  <si>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</si>
  <si>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</si>
  <si>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</si>
  <si>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</si>
  <si>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</si>
  <si>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</si>
  <si>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</si>
  <si>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</si>
  <si>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</si>
  <si>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</si>
  <si>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</si>
  <si>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</si>
  <si>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</si>
  <si>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</si>
  <si>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</si>
  <si>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</si>
  <si>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</si>
  <si>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</si>
  <si>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</si>
  <si>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</si>
  <si>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</si>
  <si>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</si>
  <si>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</si>
  <si>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</si>
  <si>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</si>
  <si>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</si>
  <si>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</si>
  <si>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</si>
  <si>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</si>
  <si>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</si>
  <si>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</si>
  <si>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</si>
  <si>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</si>
  <si>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</si>
  <si>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</si>
  <si>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</si>
  <si>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</si>
  <si>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</si>
  <si>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</si>
  <si>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</si>
  <si>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</si>
  <si>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</si>
  <si>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</si>
  <si>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</si>
  <si>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</si>
  <si>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</si>
  <si>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</si>
  <si>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</si>
  <si>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</si>
  <si>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</si>
  <si>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</si>
  <si>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</si>
  <si>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</si>
  <si>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</si>
  <si>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</si>
  <si>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</si>
  <si>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</si>
  <si>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</si>
  <si>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</si>
  <si>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</si>
  <si>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</si>
  <si>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</si>
  <si>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</si>
  <si>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</si>
  <si>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</si>
  <si>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</si>
  <si>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</si>
  <si>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</si>
  <si>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</si>
  <si>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</si>
  <si>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</si>
  <si>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</si>
  <si>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</si>
  <si>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</si>
  <si>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</si>
  <si>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</si>
  <si>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</si>
  <si>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</si>
  <si>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</si>
  <si>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</si>
  <si>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</si>
  <si>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</si>
  <si>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</si>
  <si>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</si>
  <si>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</si>
  <si>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</si>
  <si>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</si>
  <si>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</si>
  <si>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</si>
  <si>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</si>
  <si>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</si>
  <si>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</si>
  <si>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</si>
  <si>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</si>
  <si>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</si>
  <si>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</si>
  <si>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</si>
  <si>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</si>
  <si>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</si>
  <si>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</si>
  <si>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</si>
  <si>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</si>
  <si>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</si>
  <si>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</si>
  <si>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</si>
  <si>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</si>
  <si>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</si>
  <si>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</si>
  <si>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</si>
  <si>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</si>
  <si>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</si>
  <si>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</si>
  <si>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</si>
  <si>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</si>
  <si>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</si>
  <si>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</si>
  <si>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</si>
  <si>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</si>
  <si>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</si>
  <si>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</si>
  <si>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</si>
  <si>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</si>
  <si>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</si>
  <si>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</si>
  <si>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</si>
  <si>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</si>
  <si>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</si>
  <si>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</si>
  <si>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</si>
  <si>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</si>
  <si>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</si>
  <si>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</si>
  <si>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</si>
  <si>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</si>
  <si>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</si>
  <si>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</si>
  <si>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</si>
  <si>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</si>
  <si>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</si>
  <si>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</si>
  <si>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</si>
  <si>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</si>
  <si>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</si>
  <si>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</si>
  <si>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</si>
  <si>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</si>
  <si>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</si>
  <si>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</si>
  <si>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</si>
  <si>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</si>
  <si>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</si>
  <si>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</si>
  <si>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</si>
  <si>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</si>
  <si>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</si>
  <si>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</si>
  <si>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</si>
  <si>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</si>
  <si>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</si>
  <si>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</si>
  <si>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</si>
  <si>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</si>
  <si>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</si>
  <si>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</si>
  <si>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</si>
  <si>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</si>
  <si>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</si>
  <si>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</si>
  <si>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</si>
  <si>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</si>
  <si>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</si>
  <si>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</si>
  <si>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</si>
  <si>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</si>
  <si>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</si>
  <si>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</si>
  <si>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</si>
  <si>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</si>
  <si>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</si>
  <si>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</si>
  <si>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</si>
  <si>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</si>
  <si>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</si>
  <si>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</si>
  <si>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</si>
  <si>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</si>
  <si>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</si>
  <si>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</si>
  <si>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</si>
  <si>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</si>
  <si>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</si>
  <si>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</si>
  <si>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</si>
  <si>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</si>
  <si>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</si>
  <si>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</si>
  <si>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</si>
  <si>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</si>
  <si>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</si>
  <si>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</si>
  <si>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</si>
  <si>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</si>
  <si>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</si>
  <si>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</si>
  <si>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</si>
  <si>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</si>
  <si>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</si>
  <si>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</si>
  <si>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</si>
  <si>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</si>
  <si>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</si>
  <si>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</si>
  <si>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</si>
  <si>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</si>
  <si>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</si>
  <si>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</si>
  <si>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</si>
  <si>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</si>
  <si>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</si>
  <si>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</si>
  <si>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</si>
  <si>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</si>
  <si>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</si>
  <si>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</si>
  <si>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</si>
  <si>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</si>
  <si>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</si>
  <si>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</si>
  <si>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</si>
  <si>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</si>
  <si>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</si>
  <si>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</si>
  <si>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</si>
  <si>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</si>
  <si>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</si>
  <si>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</si>
  <si>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</si>
  <si>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</si>
  <si>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</si>
  <si>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</si>
  <si>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</si>
  <si>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</si>
  <si>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</si>
  <si>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</si>
  <si>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</si>
  <si>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</si>
  <si>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</si>
  <si>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</si>
  <si>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</si>
  <si>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</si>
  <si>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</si>
  <si>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</si>
  <si>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</si>
  <si>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</si>
  <si>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</si>
  <si>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</si>
  <si>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</si>
  <si>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</si>
  <si>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</si>
  <si>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</si>
  <si>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</si>
  <si>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</si>
  <si>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</si>
  <si>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</si>
  <si>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</si>
  <si>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</si>
  <si>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</si>
  <si>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</si>
  <si>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</si>
  <si>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</si>
  <si>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</si>
  <si>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</si>
  <si>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</si>
  <si>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</si>
  <si>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</si>
  <si>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</si>
  <si>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</si>
  <si>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</si>
  <si>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</si>
  <si>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</si>
  <si>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</si>
  <si>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</si>
  <si>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</si>
  <si>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</si>
  <si>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</si>
  <si>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</si>
  <si>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</si>
  <si>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</si>
  <si>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</si>
  <si>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</si>
  <si>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</si>
  <si>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</si>
  <si>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</si>
  <si>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</si>
  <si>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</si>
  <si>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</si>
  <si>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</si>
  <si>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</si>
  <si>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</si>
  <si>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</si>
  <si>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</si>
  <si>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</si>
  <si>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</si>
  <si>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</si>
  <si>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</si>
  <si>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</si>
  <si>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</si>
  <si>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</si>
  <si>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</si>
  <si>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</si>
  <si>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</si>
  <si>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</si>
  <si>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</si>
  <si>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</si>
  <si>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</si>
  <si>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</si>
  <si>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</si>
  <si>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</si>
  <si>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</si>
  <si>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</si>
  <si>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</si>
  <si>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</si>
  <si>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</si>
  <si>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</si>
  <si>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</si>
  <si>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</si>
  <si>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</si>
  <si>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</si>
  <si>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</si>
  <si>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</si>
  <si>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</si>
  <si>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</si>
  <si>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</si>
  <si>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</si>
  <si>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</si>
  <si>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</si>
  <si>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</si>
  <si>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</si>
  <si>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</si>
  <si>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</si>
  <si>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</si>
  <si>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</si>
  <si>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</si>
  <si>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</si>
  <si>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</si>
  <si>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</si>
  <si>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</si>
  <si>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</si>
  <si>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</si>
  <si>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</si>
  <si>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</si>
  <si>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</si>
  <si>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</si>
  <si>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</si>
  <si>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</si>
  <si>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</si>
  <si>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</si>
  <si>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</si>
  <si>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</si>
  <si>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</si>
  <si>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</si>
  <si>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</si>
  <si>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</si>
  <si>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</si>
  <si>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</si>
  <si>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</si>
  <si>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</si>
  <si>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</si>
  <si>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</si>
  <si>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</si>
  <si>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</si>
  <si>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</si>
  <si>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</si>
  <si>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</si>
  <si>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</si>
  <si>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</si>
  <si>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</si>
  <si>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</si>
  <si>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</si>
  <si>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</si>
  <si>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</si>
  <si>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</si>
  <si>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</si>
  <si>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</si>
  <si>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</si>
  <si>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</si>
  <si>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</si>
  <si>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</si>
  <si>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</si>
  <si>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</si>
  <si>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</si>
  <si>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</si>
  <si>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</si>
  <si>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</si>
  <si>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</si>
  <si>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</si>
  <si>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</si>
  <si>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</si>
  <si>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</si>
  <si>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</si>
  <si>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</si>
  <si>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</si>
  <si>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</si>
  <si>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</si>
  <si>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</si>
  <si>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</si>
  <si>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</si>
  <si>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</si>
  <si>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</si>
  <si>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</si>
  <si>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</si>
  <si>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</si>
  <si>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</si>
  <si>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</si>
  <si>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</si>
  <si>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</si>
  <si>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</si>
  <si>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</si>
  <si>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</si>
  <si>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</si>
  <si>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</si>
  <si>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</si>
  <si>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</si>
  <si>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</si>
  <si>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</si>
  <si>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</si>
  <si>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</si>
  <si>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</si>
  <si>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</si>
  <si>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</si>
  <si>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</si>
  <si>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</si>
  <si>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</si>
  <si>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</si>
  <si>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</si>
  <si>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</si>
  <si>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</si>
  <si>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</si>
  <si>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</si>
  <si>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</si>
  <si>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</si>
  <si>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</si>
  <si>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</si>
  <si>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</si>
  <si>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</si>
  <si>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</si>
  <si>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</si>
  <si>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</si>
  <si>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</si>
  <si>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</si>
  <si>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</si>
  <si>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</si>
  <si>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</si>
  <si>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</si>
  <si>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</si>
  <si>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</si>
  <si>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</si>
  <si>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</si>
  <si>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</si>
  <si>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</si>
  <si>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</si>
  <si>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</si>
  <si>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</si>
  <si>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</si>
  <si>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</si>
  <si>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</si>
  <si>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</si>
  <si>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</si>
  <si>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</si>
  <si>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</si>
  <si>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</si>
  <si>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</si>
  <si>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</si>
  <si>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</si>
  <si>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</si>
  <si>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</si>
  <si>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</si>
  <si>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</si>
  <si>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</si>
  <si>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</si>
  <si>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</si>
  <si>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</si>
  <si>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</si>
  <si>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</si>
  <si>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</si>
  <si>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</si>
  <si>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</si>
  <si>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</si>
  <si>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</si>
  <si>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</si>
  <si>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</si>
  <si>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</si>
  <si>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</si>
  <si>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</si>
  <si>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</si>
  <si>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</si>
  <si>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</si>
  <si>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</si>
  <si>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</si>
  <si>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</si>
  <si>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</si>
  <si>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</si>
  <si>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</si>
  <si>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</si>
  <si>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</si>
  <si>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</si>
  <si>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</si>
  <si>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</si>
  <si>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</si>
  <si>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</si>
  <si>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</si>
  <si>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</si>
  <si>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</si>
  <si>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</si>
  <si>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</si>
  <si>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</si>
  <si>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</si>
  <si>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</si>
  <si>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</si>
  <si>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</si>
  <si>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</si>
  <si>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</si>
  <si>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</si>
  <si>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</si>
  <si>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</si>
  <si>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</si>
  <si>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</si>
  <si>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</si>
  <si>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</si>
  <si>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</si>
  <si>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</si>
  <si>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</si>
  <si>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</si>
  <si>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</si>
  <si>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</si>
  <si>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</si>
  <si>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</si>
  <si>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</si>
  <si>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</si>
  <si>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</si>
  <si>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</si>
  <si>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</si>
  <si>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</si>
  <si>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</si>
  <si>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</si>
  <si>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</si>
  <si>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</si>
  <si>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</si>
  <si>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</si>
  <si>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</si>
  <si>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</si>
  <si>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</si>
  <si>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</si>
  <si>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</si>
  <si>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</si>
  <si>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</si>
  <si>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</si>
  <si>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</si>
  <si>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</si>
  <si>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</si>
  <si>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</si>
  <si>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</si>
  <si>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</si>
  <si>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</si>
  <si>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</si>
  <si>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</si>
  <si>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</si>
  <si>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</si>
  <si>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</si>
  <si>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</si>
  <si>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</si>
  <si>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</si>
  <si>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</si>
  <si>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</si>
  <si>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</si>
  <si>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</si>
  <si>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</si>
  <si>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</si>
  <si>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</si>
  <si>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</si>
  <si>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</si>
  <si>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</si>
  <si>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</si>
  <si>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</si>
  <si>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</si>
  <si>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</si>
  <si>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</si>
  <si>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</si>
  <si>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</si>
  <si>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</si>
  <si>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</si>
  <si>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</si>
  <si>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</si>
  <si>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</si>
  <si>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</si>
  <si>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</si>
  <si>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</si>
  <si>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</si>
  <si>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</si>
  <si>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</si>
  <si>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</si>
  <si>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</si>
  <si>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</si>
  <si>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</si>
  <si>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</si>
  <si>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</si>
  <si>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</si>
  <si>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</si>
  <si>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</si>
  <si>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</si>
  <si>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</si>
  <si>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</si>
  <si>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</si>
  <si>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</si>
  <si>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</si>
  <si>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</si>
  <si>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</si>
  <si>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</si>
  <si>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</si>
  <si>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</si>
  <si>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</si>
  <si>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</si>
  <si>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</si>
  <si>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</si>
  <si>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</si>
  <si>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</si>
  <si>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</si>
  <si>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</si>
  <si>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</si>
  <si>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</si>
  <si>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</si>
  <si>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</si>
  <si>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</si>
  <si>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</si>
  <si>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</si>
  <si>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</si>
  <si>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</si>
  <si>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</si>
  <si>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</si>
  <si>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</si>
  <si>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</si>
  <si>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</si>
  <si>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</si>
  <si>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</si>
  <si>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</si>
  <si>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</si>
  <si>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</si>
  <si>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</si>
  <si>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</si>
  <si>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</si>
  <si>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</si>
  <si>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</si>
  <si>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</si>
  <si>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</si>
  <si>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</si>
  <si>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</si>
  <si>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</si>
  <si>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</si>
  <si>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</si>
  <si>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</si>
  <si>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</si>
  <si>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</si>
  <si>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</si>
  <si>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</si>
  <si>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</si>
  <si>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</si>
  <si>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</si>
  <si>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</si>
  <si>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</si>
  <si>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</si>
  <si>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</si>
  <si>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</si>
  <si>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</si>
  <si>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</si>
  <si>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</si>
  <si>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</si>
  <si>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</si>
  <si>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</si>
  <si>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</si>
  <si>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</si>
  <si>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</si>
  <si>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</si>
  <si>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</si>
  <si>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</si>
  <si>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</si>
  <si>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</si>
  <si>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</si>
  <si>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</si>
  <si>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</si>
  <si>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</si>
  <si>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</si>
  <si>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</si>
  <si>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</si>
  <si>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</si>
  <si>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</si>
  <si>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</si>
  <si>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</si>
  <si>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</si>
  <si>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</si>
  <si>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</si>
  <si>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</si>
  <si>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</si>
  <si>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</si>
  <si>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</si>
  <si>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</si>
  <si>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</si>
  <si>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</si>
  <si>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</si>
  <si>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</si>
  <si>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</si>
  <si>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</si>
  <si>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</si>
  <si>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</si>
  <si>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</si>
  <si>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</si>
  <si>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</si>
  <si>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</si>
  <si>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</si>
  <si>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</si>
  <si>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</si>
  <si>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</si>
  <si>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</si>
  <si>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</si>
  <si>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</si>
  <si>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</si>
  <si>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</si>
  <si>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</si>
  <si>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</si>
  <si>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</si>
  <si>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</si>
  <si>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</si>
  <si>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</si>
  <si>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</si>
  <si>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</si>
  <si>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</si>
  <si>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</si>
  <si>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</si>
  <si>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</si>
  <si>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</si>
  <si>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</si>
  <si>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</si>
  <si>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</si>
  <si>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</si>
  <si>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</si>
  <si>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</si>
  <si>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</si>
  <si>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</si>
  <si>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</si>
  <si>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</si>
  <si>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</si>
  <si>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</si>
  <si>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</si>
  <si>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</si>
  <si>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</si>
  <si>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</si>
  <si>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</si>
  <si>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</si>
  <si>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</si>
  <si>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</si>
  <si>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</si>
  <si>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</si>
  <si>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</si>
  <si>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</si>
  <si>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</si>
  <si>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</si>
  <si>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</si>
  <si>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</si>
  <si>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</si>
  <si>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</si>
  <si>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</si>
  <si>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</si>
  <si>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</si>
  <si>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</si>
  <si>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</si>
  <si>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</si>
  <si>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</si>
  <si>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</si>
  <si>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</si>
  <si>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</si>
  <si>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</si>
  <si>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</si>
  <si>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</si>
  <si>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</si>
  <si>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</si>
  <si>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</si>
  <si>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</si>
  <si>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</si>
  <si>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</si>
  <si>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</si>
  <si>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</si>
  <si>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</si>
  <si>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</si>
  <si>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</si>
  <si>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</si>
  <si>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</si>
  <si>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</si>
  <si>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</si>
  <si>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</si>
  <si>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</si>
  <si>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</si>
  <si>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</si>
  <si>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</si>
  <si>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</si>
  <si>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</si>
  <si>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</si>
  <si>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</si>
  <si>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</si>
  <si>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</si>
  <si>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</si>
  <si>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</si>
  <si>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</si>
  <si>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</si>
  <si>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</si>
  <si>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</si>
  <si>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</si>
  <si>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</si>
  <si>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</si>
  <si>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</si>
  <si>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</si>
  <si>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</si>
  <si>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</si>
  <si>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</si>
  <si>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</si>
  <si>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</si>
  <si>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</si>
  <si>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</si>
  <si>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</si>
  <si>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</si>
  <si>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</si>
  <si>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</si>
  <si>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</si>
  <si>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</si>
  <si>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</si>
  <si>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</si>
  <si>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</si>
  <si>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</si>
  <si>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</si>
  <si>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</si>
  <si>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</si>
  <si>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</si>
  <si>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</si>
  <si>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</si>
  <si>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</si>
  <si>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</si>
  <si>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</si>
  <si>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</si>
  <si>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</si>
  <si>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</si>
  <si>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</si>
  <si>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</si>
  <si>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</si>
  <si>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</si>
  <si>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</si>
  <si>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</si>
  <si>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</si>
  <si>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</si>
  <si>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</si>
  <si>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</si>
  <si>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</si>
  <si>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</si>
  <si>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</si>
  <si>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</si>
  <si>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</si>
  <si>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</si>
  <si>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</si>
  <si>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</si>
  <si>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</si>
  <si>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</si>
  <si>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</si>
  <si>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</si>
  <si>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</si>
  <si>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</si>
  <si>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</si>
  <si>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</si>
  <si>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</si>
  <si>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</si>
  <si>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</si>
  <si>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</si>
  <si>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</si>
  <si>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</si>
  <si>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</si>
  <si>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</si>
  <si>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</si>
  <si>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</si>
  <si>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</si>
  <si>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</si>
  <si>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</si>
  <si>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</si>
  <si>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</si>
  <si>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</si>
  <si>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</si>
  <si>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</si>
  <si>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</si>
  <si>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</si>
  <si>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</si>
  <si>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</si>
  <si>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</si>
  <si>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</si>
  <si>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</si>
  <si>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</si>
  <si>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</si>
  <si>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</si>
  <si>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</si>
  <si>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</si>
  <si>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</si>
  <si>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</si>
  <si>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</si>
  <si>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</si>
  <si>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</si>
  <si>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</si>
  <si>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</si>
  <si>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</si>
  <si>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</si>
  <si>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</si>
  <si>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</si>
  <si>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</si>
  <si>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</si>
  <si>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</si>
  <si>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</si>
  <si>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</si>
  <si>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</si>
  <si>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</si>
  <si>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</si>
  <si>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</si>
  <si>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</si>
  <si>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</si>
  <si>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</si>
  <si>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</si>
  <si>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</si>
  <si>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</si>
  <si>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</si>
  <si>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</si>
  <si>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</si>
  <si>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</si>
  <si>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</si>
  <si>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</si>
  <si>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</si>
  <si>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</si>
  <si>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</si>
  <si>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</si>
  <si>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</si>
  <si>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</si>
  <si>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</si>
  <si>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</si>
  <si>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</si>
  <si>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</si>
  <si>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</si>
  <si>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</si>
  <si>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</si>
  <si>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</si>
  <si>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</si>
  <si>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</si>
  <si>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</si>
  <si>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</si>
  <si>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</si>
  <si>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</si>
  <si>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</si>
  <si>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</si>
  <si>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</si>
  <si>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</si>
  <si>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</si>
  <si>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</si>
  <si>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</si>
  <si>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</si>
  <si>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</si>
  <si>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</si>
  <si>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</si>
  <si>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</si>
  <si>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</si>
  <si>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</si>
  <si>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</si>
  <si>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</si>
  <si>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</si>
  <si>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</si>
  <si>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</si>
  <si>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</si>
  <si>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</si>
  <si>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</si>
  <si>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</si>
  <si>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</si>
  <si>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</si>
  <si>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</si>
  <si>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</si>
  <si>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</si>
  <si>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</si>
  <si>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</si>
  <si>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</si>
  <si>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</si>
  <si>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</si>
  <si>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</si>
  <si>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</si>
  <si>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</si>
  <si>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</si>
  <si>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</si>
  <si>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</si>
  <si>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</si>
  <si>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</si>
  <si>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</si>
  <si>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</si>
  <si>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</si>
  <si>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</si>
  <si>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</si>
  <si>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</si>
  <si>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</si>
  <si>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</si>
  <si>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</si>
  <si>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</si>
  <si>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</si>
  <si>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</si>
  <si>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</si>
  <si>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</si>
  <si>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</si>
  <si>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</si>
  <si>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</si>
  <si>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</si>
  <si>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</si>
  <si>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</si>
  <si>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</si>
  <si>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</si>
  <si>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</si>
  <si>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</si>
  <si>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</si>
  <si>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</si>
  <si>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</si>
  <si>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</si>
  <si>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</si>
  <si>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</si>
  <si>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</si>
  <si>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</si>
  <si>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</si>
  <si>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</si>
  <si>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</si>
  <si>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</si>
  <si>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</si>
  <si>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</si>
  <si>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</si>
  <si>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</si>
  <si>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</si>
  <si>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</si>
  <si>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</si>
  <si>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</si>
  <si>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</si>
  <si>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</si>
  <si>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</si>
  <si>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</si>
  <si>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</si>
  <si>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</si>
  <si>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</si>
  <si>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</si>
  <si>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</si>
  <si>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</si>
  <si>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</si>
  <si>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</si>
  <si>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</si>
  <si>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</si>
  <si>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</si>
  <si>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</si>
  <si>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</si>
  <si>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</si>
  <si>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</si>
  <si>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</si>
  <si>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</si>
  <si>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</si>
  <si>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</si>
  <si>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</si>
  <si>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</si>
  <si>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</si>
  <si>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</si>
  <si>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</si>
  <si>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</si>
  <si>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</si>
  <si>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</si>
  <si>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</si>
  <si>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</si>
  <si>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</si>
  <si>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</si>
  <si>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</si>
  <si>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</si>
  <si>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</si>
  <si>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</si>
  <si>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</si>
  <si>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</si>
  <si>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</si>
  <si>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</si>
  <si>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</si>
  <si>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</si>
  <si>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</si>
  <si>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</si>
  <si>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</si>
  <si>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</si>
  <si>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</si>
  <si>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</si>
  <si>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</si>
  <si>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</si>
  <si>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</si>
  <si>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</si>
  <si>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</si>
  <si>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</si>
  <si>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</si>
  <si>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</si>
  <si>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</si>
  <si>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</si>
  <si>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</si>
  <si>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</si>
  <si>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</si>
  <si>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</si>
  <si>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</si>
  <si>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</si>
  <si>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</si>
  <si>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</si>
  <si>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</si>
  <si>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</si>
  <si>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</si>
  <si>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</si>
  <si>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</si>
  <si>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</si>
  <si>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</si>
  <si>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</si>
  <si>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</si>
  <si>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</si>
  <si>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</si>
  <si>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</si>
  <si>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</si>
  <si>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</si>
  <si>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</si>
  <si>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</si>
  <si>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</si>
  <si>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</si>
  <si>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</si>
  <si>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</si>
  <si>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</si>
  <si>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</si>
  <si>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</si>
  <si>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</si>
  <si>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</si>
  <si>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</si>
  <si>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</si>
  <si>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</si>
  <si>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</si>
  <si>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</si>
  <si>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</si>
  <si>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</si>
  <si>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</si>
  <si>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</si>
  <si>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</si>
  <si>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</si>
  <si>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</si>
  <si>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</si>
  <si>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</si>
  <si>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</si>
  <si>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</si>
  <si>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</si>
  <si>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</si>
  <si>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</si>
  <si>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</si>
  <si>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</si>
  <si>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</si>
  <si>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</si>
  <si>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</si>
  <si>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</si>
  <si>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</si>
  <si>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</si>
  <si>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</si>
  <si>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</si>
  <si>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</si>
  <si>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</si>
  <si>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</si>
  <si>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</si>
  <si>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</si>
  <si>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</si>
  <si>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</si>
  <si>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</si>
  <si>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</si>
  <si>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</si>
  <si>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</si>
  <si>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</si>
  <si>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</si>
  <si>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</si>
  <si>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</si>
  <si>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</si>
  <si>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</si>
  <si>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</si>
  <si>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</si>
  <si>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</si>
  <si>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</si>
  <si>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</si>
  <si>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</si>
  <si>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</si>
  <si>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</si>
  <si>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</si>
  <si>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</si>
  <si>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</si>
  <si>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</si>
  <si>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</si>
  <si>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</si>
  <si>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</si>
  <si>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</si>
  <si>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</si>
  <si>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</si>
  <si>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</si>
  <si>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</si>
  <si>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</si>
  <si>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</si>
  <si>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</si>
  <si>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</si>
  <si>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</si>
  <si>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</si>
  <si>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</si>
  <si>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</si>
  <si>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</si>
  <si>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</si>
  <si>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</si>
  <si>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</si>
  <si>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</si>
  <si>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</si>
  <si>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</si>
  <si>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</si>
  <si>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</si>
  <si>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</si>
  <si>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</si>
  <si>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</si>
  <si>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</si>
  <si>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</si>
  <si>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</si>
  <si>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</si>
  <si>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</si>
  <si>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</si>
  <si>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</si>
  <si>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</si>
  <si>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</si>
  <si>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</si>
  <si>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</si>
  <si>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</si>
  <si>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</si>
  <si>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</si>
  <si>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</si>
  <si>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</si>
  <si>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</si>
  <si>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</si>
  <si>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</si>
  <si>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</si>
  <si>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</si>
  <si>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</si>
  <si>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</si>
  <si>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</si>
  <si>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</si>
  <si>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</si>
  <si>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</si>
  <si>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</si>
  <si>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</si>
  <si>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</si>
  <si>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</si>
  <si>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</si>
  <si>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</si>
  <si>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</si>
  <si>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</si>
  <si>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</si>
  <si>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</si>
  <si>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</si>
  <si>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</si>
  <si>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</si>
  <si>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</si>
  <si>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</si>
  <si>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</si>
  <si>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</si>
  <si>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</si>
  <si>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</si>
  <si>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</si>
  <si>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</si>
  <si>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</si>
  <si>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</si>
  <si>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</si>
  <si>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</si>
  <si>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</si>
  <si>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</si>
  <si>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</si>
  <si>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</si>
  <si>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</si>
  <si>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</si>
  <si>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</si>
  <si>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</si>
  <si>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</si>
  <si>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</si>
  <si>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</si>
  <si>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</si>
  <si>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</si>
  <si>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</si>
  <si>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</si>
  <si>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</si>
  <si>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</si>
  <si>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</si>
  <si>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</si>
  <si>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</si>
  <si>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</si>
  <si>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</si>
  <si>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</si>
  <si>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</si>
  <si>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</si>
  <si>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</si>
  <si>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</si>
  <si>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</si>
  <si>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</si>
  <si>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</si>
  <si>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</si>
  <si>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</si>
  <si>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</si>
  <si>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</si>
  <si>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</si>
  <si>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</si>
  <si>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</si>
  <si>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</si>
  <si>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</si>
  <si>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</si>
  <si>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</si>
  <si>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</si>
  <si>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</si>
  <si>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</si>
  <si>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</si>
  <si>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</si>
  <si>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</si>
  <si>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</si>
  <si>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</si>
  <si>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</si>
  <si>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</si>
  <si>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</si>
  <si>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</si>
  <si>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</si>
  <si>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</si>
  <si>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</si>
  <si>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</si>
  <si>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</si>
  <si>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</si>
  <si>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</si>
  <si>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</si>
  <si>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</si>
  <si>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</si>
  <si>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</si>
  <si>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</si>
  <si>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</si>
  <si>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</si>
  <si>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</si>
  <si>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</si>
  <si>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</si>
  <si>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</si>
  <si>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</si>
  <si>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</si>
  <si>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</si>
  <si>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</si>
  <si>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</si>
  <si>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</si>
  <si>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</si>
  <si>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</si>
  <si>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</si>
  <si>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</si>
  <si>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</si>
  <si>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</si>
  <si>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</si>
  <si>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</si>
  <si>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</si>
  <si>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</si>
  <si>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</si>
  <si>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</si>
  <si>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</si>
  <si>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</si>
  <si>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</si>
  <si>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</si>
  <si>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</si>
  <si>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</si>
  <si>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</si>
  <si>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</si>
  <si>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</si>
  <si>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</si>
  <si>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</si>
  <si>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</si>
  <si>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</si>
  <si>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</si>
  <si>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</si>
  <si>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</si>
  <si>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</si>
  <si>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</si>
  <si>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</si>
  <si>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</si>
  <si>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</si>
  <si>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</si>
  <si>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</si>
  <si>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</si>
  <si>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</si>
  <si>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</si>
  <si>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</si>
  <si>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</si>
  <si>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</si>
  <si>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</si>
  <si>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</si>
  <si>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</si>
  <si>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</si>
  <si>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</si>
  <si>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</si>
  <si>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</si>
  <si>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</si>
  <si>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</si>
  <si>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</si>
  <si>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</si>
  <si>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</si>
  <si>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</si>
  <si>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</si>
  <si>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</si>
  <si>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</si>
  <si>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</si>
  <si>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</si>
  <si>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</si>
  <si>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</si>
  <si>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</si>
  <si>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</si>
  <si>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</si>
  <si>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</si>
  <si>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</si>
  <si>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</si>
  <si>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</si>
  <si>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</si>
  <si>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</si>
  <si>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</si>
  <si>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</si>
  <si>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</si>
  <si>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</si>
  <si>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</si>
  <si>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</si>
  <si>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</si>
  <si>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</si>
  <si>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</si>
  <si>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</si>
  <si>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</si>
  <si>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</si>
  <si>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</si>
  <si>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</si>
  <si>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</si>
  <si>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</si>
  <si>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</si>
  <si>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</si>
  <si>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</si>
  <si>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</si>
  <si>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</si>
  <si>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</si>
  <si>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</si>
  <si>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</si>
  <si>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</si>
  <si>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</si>
  <si>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</si>
  <si>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</si>
  <si>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</si>
  <si>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</si>
  <si>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</si>
  <si>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</si>
  <si>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</si>
  <si>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</si>
  <si>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</si>
  <si>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</si>
  <si>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</si>
  <si>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</si>
  <si>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</si>
  <si>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</si>
  <si>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</si>
  <si>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</si>
  <si>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</si>
  <si>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</si>
  <si>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</si>
  <si>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</si>
  <si>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</si>
  <si>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</si>
  <si>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</si>
  <si>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</si>
  <si>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</si>
  <si>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</si>
  <si>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</si>
  <si>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</si>
  <si>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</si>
  <si>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</si>
  <si>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</si>
  <si>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</si>
  <si>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</si>
  <si>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</si>
  <si>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</si>
  <si>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</si>
  <si>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</si>
  <si>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</si>
  <si>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</si>
  <si>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</si>
  <si>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</si>
  <si>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</si>
  <si>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</si>
  <si>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</si>
  <si>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</si>
  <si>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</si>
  <si>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</si>
  <si>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</si>
  <si>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</si>
  <si>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</si>
  <si>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</si>
  <si>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</si>
  <si>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</si>
  <si>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</si>
  <si>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</si>
  <si>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</si>
  <si>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</si>
  <si>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</si>
  <si>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</si>
  <si>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</si>
  <si>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</si>
  <si>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</si>
  <si>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</si>
  <si>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</si>
  <si>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</si>
  <si>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</si>
  <si>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</si>
  <si>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</si>
  <si>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</si>
  <si>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</si>
  <si>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</si>
  <si>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</si>
  <si>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</si>
  <si>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</si>
  <si>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</si>
  <si>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</si>
  <si>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</si>
  <si>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</si>
  <si>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</si>
  <si>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</si>
  <si>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</si>
  <si>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</si>
  <si>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</si>
  <si>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</si>
  <si>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</si>
  <si>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</si>
  <si>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</si>
  <si>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</si>
  <si>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</si>
  <si>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</si>
  <si>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</si>
  <si>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</si>
  <si>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</si>
  <si>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</si>
  <si>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</si>
  <si>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</si>
  <si>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</si>
  <si>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</si>
  <si>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</si>
  <si>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</si>
  <si>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</si>
  <si>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</si>
  <si>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</si>
  <si>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</si>
  <si>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</si>
  <si>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</si>
  <si>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</si>
  <si>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</si>
  <si>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</si>
  <si>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</si>
  <si>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</si>
  <si>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</si>
  <si>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</si>
  <si>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</si>
  <si>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</si>
  <si>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</si>
  <si>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</si>
  <si>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</si>
  <si>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</si>
  <si>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</si>
  <si>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</si>
  <si>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</si>
  <si>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</si>
  <si>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</si>
  <si>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</si>
  <si>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</si>
  <si>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</si>
  <si>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</si>
  <si>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</si>
  <si>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</si>
  <si>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</si>
  <si>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</si>
  <si>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</si>
  <si>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</si>
  <si>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</si>
  <si>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</si>
  <si>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</si>
  <si>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</si>
  <si>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</si>
  <si>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</si>
  <si>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</si>
  <si>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</si>
  <si>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</si>
  <si>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</si>
  <si>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</si>
  <si>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</si>
  <si>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</si>
  <si>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</si>
  <si>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</si>
  <si>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</si>
  <si>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</si>
  <si>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</si>
  <si>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</si>
  <si>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</si>
  <si>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</si>
  <si>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</si>
  <si>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</si>
  <si>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</si>
  <si>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</si>
  <si>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</si>
  <si>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</si>
  <si>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</si>
  <si>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</si>
  <si>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</si>
  <si>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</si>
  <si>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</si>
  <si>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</si>
  <si>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</si>
  <si>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</si>
  <si>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</si>
  <si>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</si>
  <si>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</si>
  <si>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</si>
  <si>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</si>
  <si>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</si>
  <si>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</si>
  <si>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</si>
  <si>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</si>
  <si>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</si>
  <si>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</si>
  <si>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</si>
  <si>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</si>
  <si>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</si>
  <si>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</si>
  <si>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</si>
  <si>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</si>
  <si>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</si>
  <si>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</si>
  <si>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</si>
  <si>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</si>
  <si>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</si>
  <si>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</si>
  <si>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</si>
  <si>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</si>
  <si>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</si>
  <si>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</si>
  <si>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</si>
  <si>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</si>
  <si>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</si>
  <si>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</si>
  <si>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</si>
  <si>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</si>
  <si>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</si>
  <si>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</si>
  <si>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</si>
  <si>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</si>
  <si>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</si>
  <si>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</si>
  <si>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</si>
  <si>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</si>
  <si>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</si>
  <si>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</si>
  <si>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</si>
  <si>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</si>
  <si>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</si>
  <si>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</si>
  <si>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</si>
  <si>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</si>
  <si>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</si>
  <si>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</si>
  <si>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</si>
  <si>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</si>
  <si>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</si>
  <si>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</si>
  <si>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</si>
  <si>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</si>
  <si>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</si>
  <si>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</si>
  <si>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</si>
  <si>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</si>
  <si>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</si>
  <si>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</si>
  <si>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</si>
  <si>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</si>
  <si>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</si>
  <si>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</si>
  <si>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</si>
  <si>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</si>
  <si>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</si>
  <si>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</si>
  <si>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</si>
  <si>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</si>
  <si>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</si>
  <si>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</si>
  <si>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</si>
  <si>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</si>
  <si>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</si>
  <si>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</si>
  <si>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</si>
  <si>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</si>
  <si>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</si>
  <si>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</si>
  <si>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</si>
  <si>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</si>
  <si>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</si>
  <si>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</si>
  <si>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</si>
  <si>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</si>
  <si>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</si>
  <si>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</si>
  <si>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</si>
  <si>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</si>
  <si>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</si>
  <si>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</si>
  <si>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</si>
  <si>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</si>
  <si>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</si>
  <si>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</si>
  <si>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</si>
  <si>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</si>
  <si>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</si>
  <si>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</si>
  <si>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</si>
  <si>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</si>
  <si>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</si>
  <si>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</si>
  <si>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</si>
  <si>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</si>
  <si>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</si>
  <si>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</si>
  <si>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</si>
  <si>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</si>
  <si>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</si>
  <si>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</si>
  <si>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</si>
  <si>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</si>
  <si>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</si>
  <si>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</si>
  <si>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</si>
  <si>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</si>
  <si>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</si>
  <si>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</si>
  <si>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</si>
  <si>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</si>
  <si>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</si>
  <si>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</si>
  <si>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</si>
  <si>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</si>
  <si>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</si>
  <si>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</si>
  <si>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</si>
  <si>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</si>
  <si>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</si>
  <si>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</si>
  <si>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</si>
  <si>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</si>
  <si>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</si>
  <si>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</si>
  <si>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</si>
  <si>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</si>
  <si>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</si>
  <si>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</si>
  <si>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</si>
  <si>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</si>
  <si>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</si>
  <si>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</si>
  <si>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</si>
  <si>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</si>
  <si>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</si>
  <si>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</si>
  <si>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</si>
  <si>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</si>
  <si>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</si>
  <si>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</si>
  <si>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</si>
  <si>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</si>
  <si>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</si>
  <si>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</si>
  <si>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</si>
  <si>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</si>
  <si>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</si>
  <si>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</si>
  <si>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</si>
  <si>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</si>
  <si>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</si>
  <si>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</si>
  <si>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</si>
  <si>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</si>
  <si>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</si>
  <si>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</si>
  <si>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</si>
  <si>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</si>
  <si>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</si>
  <si>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</si>
  <si>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</si>
  <si>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</si>
  <si>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</si>
  <si>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</si>
  <si>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</si>
  <si>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</si>
  <si>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</si>
  <si>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</si>
  <si>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</si>
  <si>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</si>
  <si>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</si>
  <si>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</si>
  <si>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</si>
  <si>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</si>
  <si>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</si>
  <si>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</si>
  <si>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</si>
  <si>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</si>
  <si>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</si>
  <si>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</si>
  <si>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</si>
  <si>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</si>
  <si>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</si>
  <si>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</si>
  <si>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</si>
  <si>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</si>
  <si>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</si>
  <si>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</si>
  <si>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</si>
  <si>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</si>
  <si>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</si>
  <si>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</si>
  <si>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</si>
  <si>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</si>
  <si>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</si>
  <si>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</si>
  <si>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</si>
  <si>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</si>
  <si>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</si>
  <si>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</si>
  <si>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</si>
  <si>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</si>
  <si>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</si>
  <si>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</si>
  <si>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</si>
  <si>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</si>
  <si>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</si>
  <si>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</si>
  <si>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</si>
  <si>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</si>
  <si>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</si>
  <si>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</si>
  <si>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</si>
  <si>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</si>
  <si>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</si>
  <si>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</si>
  <si>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</si>
  <si>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</si>
  <si>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</si>
  <si>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</si>
  <si>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</si>
  <si>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</si>
  <si>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</si>
  <si>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</si>
  <si>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</si>
  <si>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</si>
  <si>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</si>
  <si>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</si>
  <si>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</si>
  <si>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</si>
  <si>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</si>
  <si>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</si>
  <si>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</si>
  <si>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</si>
  <si>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</si>
  <si>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</si>
  <si>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</si>
  <si>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</si>
  <si>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</si>
  <si>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</si>
  <si>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</si>
  <si>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</si>
  <si>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</si>
  <si>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</si>
  <si>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</si>
  <si>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</si>
  <si>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</si>
  <si>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</si>
  <si>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</si>
  <si>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</si>
  <si>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</si>
  <si>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</si>
  <si>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</si>
  <si>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</si>
  <si>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</si>
  <si>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</si>
  <si>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</si>
  <si>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</si>
  <si>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</si>
  <si>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</si>
  <si>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</si>
  <si>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</si>
  <si>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</si>
  <si>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</si>
  <si>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</si>
  <si>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</si>
  <si>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</si>
  <si>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</si>
  <si>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</si>
  <si>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</si>
  <si>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</si>
  <si>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</si>
  <si>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</si>
  <si>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</si>
  <si>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</si>
  <si>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</si>
  <si>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</si>
  <si>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</si>
  <si>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</si>
  <si>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</si>
  <si>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</si>
  <si>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</si>
  <si>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</si>
  <si>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</si>
  <si>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</si>
  <si>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</si>
  <si>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</si>
  <si>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</si>
  <si>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</si>
  <si>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</si>
  <si>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</si>
  <si>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</si>
  <si>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</si>
  <si>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</si>
  <si>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</si>
  <si>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</si>
  <si>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</si>
  <si>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</si>
  <si>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</si>
  <si>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</si>
  <si>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</si>
  <si>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</si>
  <si>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</si>
  <si>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</si>
  <si>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</si>
  <si>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</si>
  <si>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</si>
  <si>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</si>
  <si>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</si>
  <si>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</si>
  <si>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</si>
  <si>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</si>
  <si>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</si>
  <si>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</si>
  <si>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</si>
  <si>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</si>
  <si>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</si>
  <si>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</si>
  <si>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</si>
  <si>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</si>
  <si>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</si>
  <si>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</si>
  <si>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</si>
  <si>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</si>
  <si>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</si>
  <si>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</si>
  <si>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</si>
  <si>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</si>
  <si>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</si>
  <si>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</si>
  <si>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</si>
  <si>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</si>
  <si>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</si>
  <si>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</si>
  <si>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</si>
  <si>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</si>
  <si>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</si>
  <si>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</si>
  <si>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</si>
  <si>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</si>
  <si>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</si>
  <si>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</si>
  <si>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</si>
  <si>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</si>
  <si>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</si>
  <si>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</si>
  <si>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</si>
  <si>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</si>
  <si>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</si>
  <si>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</si>
  <si>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</si>
  <si>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</si>
  <si>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</si>
  <si>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</si>
  <si>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</si>
  <si>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</si>
  <si>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</si>
  <si>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</si>
  <si>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</si>
  <si>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</si>
  <si>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</si>
  <si>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</si>
  <si>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</si>
  <si>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</si>
  <si>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</si>
  <si>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</si>
  <si>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</si>
  <si>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</si>
  <si>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</si>
  <si>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</si>
  <si>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</si>
  <si>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</si>
  <si>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</si>
  <si>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</si>
  <si>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</si>
  <si>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</si>
  <si>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</si>
  <si>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</si>
  <si>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</si>
  <si>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</si>
  <si>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</si>
  <si>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</si>
  <si>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</si>
  <si>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</si>
  <si>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</si>
  <si>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</si>
  <si>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</si>
  <si>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</si>
  <si>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</si>
  <si>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</si>
  <si>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</si>
  <si>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</si>
  <si>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</si>
  <si>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</si>
  <si>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</si>
  <si>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</si>
  <si>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</si>
  <si>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</si>
  <si>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</si>
  <si>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</si>
  <si>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</si>
  <si>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</si>
  <si>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</si>
  <si>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</si>
  <si>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</si>
  <si>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</si>
  <si>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</si>
  <si>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</si>
  <si>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</si>
  <si>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</si>
  <si>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</si>
  <si>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</si>
  <si>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</si>
  <si>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</si>
  <si>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</si>
  <si>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</si>
  <si>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</si>
  <si>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</si>
  <si>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</si>
  <si>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</si>
  <si>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</si>
  <si>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</si>
  <si>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</si>
  <si>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</si>
  <si>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</si>
  <si>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</si>
  <si>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</si>
  <si>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</si>
  <si>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</si>
  <si>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</si>
  <si>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</si>
  <si>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</si>
  <si>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</si>
  <si>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</si>
  <si>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</si>
  <si>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</si>
  <si>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</si>
  <si>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</si>
  <si>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</si>
  <si>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</si>
  <si>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</si>
  <si>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</si>
  <si>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</si>
  <si>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</si>
  <si>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</si>
  <si>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</si>
  <si>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</si>
  <si>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</si>
  <si>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</si>
  <si>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</si>
  <si>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</si>
  <si>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</si>
  <si>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</si>
  <si>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</si>
  <si>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</si>
  <si>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</si>
  <si>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</si>
  <si>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</si>
  <si>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</si>
  <si>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</si>
  <si>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</si>
  <si>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</si>
  <si>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</si>
  <si>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</si>
  <si>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</si>
  <si>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</si>
  <si>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</si>
  <si>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</si>
  <si>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</si>
  <si>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</si>
  <si>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</si>
  <si>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</si>
  <si>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</si>
  <si>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</si>
  <si>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</si>
  <si>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</si>
  <si>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</si>
  <si>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</si>
  <si>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</si>
  <si>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</si>
  <si>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</si>
  <si>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</si>
  <si>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</si>
  <si>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</si>
  <si>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</si>
  <si>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</si>
  <si>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</si>
  <si>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</si>
  <si>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</si>
  <si>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</si>
  <si>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</si>
  <si>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</si>
  <si>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</si>
  <si>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</si>
  <si>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</si>
  <si>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</si>
  <si>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</si>
  <si>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</si>
  <si>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</si>
  <si>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</si>
  <si>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</si>
  <si>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</si>
  <si>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</si>
  <si>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</si>
  <si>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</si>
  <si>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</si>
  <si>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</si>
  <si>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</si>
  <si>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</si>
  <si>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</si>
  <si>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</si>
  <si>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</si>
  <si>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</si>
  <si>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</si>
  <si>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</si>
  <si>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</si>
  <si>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</si>
  <si>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</si>
  <si>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</si>
  <si>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</si>
  <si>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</si>
  <si>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</si>
  <si>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</si>
  <si>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</si>
  <si>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</si>
  <si>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</si>
  <si>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</si>
  <si>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</si>
  <si>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</si>
  <si>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</si>
  <si>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</si>
  <si>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</si>
  <si>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</si>
  <si>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</si>
  <si>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</si>
  <si>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</si>
  <si>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</si>
  <si>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</si>
  <si>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</si>
  <si>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</si>
  <si>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</si>
  <si>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</si>
  <si>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</si>
  <si>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</si>
  <si>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</si>
  <si>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</si>
  <si>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</si>
  <si>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</si>
  <si>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</si>
  <si>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</si>
  <si>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</si>
  <si>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</si>
  <si>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</si>
  <si>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</si>
  <si>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</si>
  <si>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</si>
  <si>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</si>
  <si>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</si>
  <si>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</si>
  <si>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</si>
  <si>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</si>
  <si>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</si>
  <si>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</si>
  <si>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</si>
  <si>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</si>
  <si>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</si>
  <si>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</si>
  <si>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</si>
  <si>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</si>
  <si>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</si>
  <si>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</si>
  <si>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</si>
  <si>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</si>
  <si>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</si>
  <si>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</si>
  <si>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</si>
  <si>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</si>
  <si>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</si>
  <si>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</si>
  <si>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</si>
  <si>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</si>
  <si>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</si>
  <si>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</si>
  <si>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</si>
  <si>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</si>
  <si>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</si>
  <si>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</si>
  <si>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</si>
  <si>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</si>
  <si>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</si>
  <si>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</si>
  <si>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</si>
  <si>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</si>
  <si>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</si>
  <si>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</si>
  <si>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</si>
  <si>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</si>
  <si>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</si>
  <si>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</si>
  <si>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</si>
  <si>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</si>
  <si>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</si>
  <si>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</si>
  <si>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</si>
  <si>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</si>
  <si>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</si>
  <si>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</si>
  <si>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</si>
  <si>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</si>
  <si>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</si>
  <si>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</si>
  <si>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</si>
  <si>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</si>
  <si>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</si>
  <si>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</si>
  <si>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</si>
  <si>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</si>
  <si>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</si>
  <si>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</si>
  <si>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</si>
  <si>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</si>
  <si>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</si>
  <si>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</si>
  <si>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</si>
  <si>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</si>
  <si>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</si>
  <si>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</si>
  <si>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</si>
  <si>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</si>
  <si>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</si>
  <si>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</si>
  <si>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</si>
  <si>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</si>
  <si>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</si>
  <si>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</si>
  <si>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</si>
  <si>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</si>
  <si>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</si>
  <si>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</si>
  <si>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</si>
  <si>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</si>
  <si>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</si>
  <si>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</si>
  <si>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</si>
  <si>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</si>
  <si>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</si>
  <si>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</si>
  <si>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</si>
  <si>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</si>
  <si>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</si>
  <si>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</si>
  <si>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</si>
  <si>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</si>
  <si>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</si>
  <si>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</si>
  <si>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</si>
  <si>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</si>
  <si>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</si>
  <si>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</si>
  <si>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</si>
  <si>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</si>
  <si>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</si>
  <si>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</si>
  <si>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</si>
  <si>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</si>
  <si>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</si>
  <si>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</si>
  <si>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</si>
  <si>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</si>
  <si>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</si>
  <si>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</si>
  <si>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</si>
  <si>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</si>
  <si>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</si>
  <si>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</si>
  <si>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</si>
  <si>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</si>
  <si>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</si>
  <si>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</si>
  <si>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</si>
  <si>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</si>
  <si>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</si>
  <si>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</si>
  <si>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</si>
  <si>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</si>
  <si>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</si>
  <si>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</si>
  <si>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</si>
  <si>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</si>
  <si>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</si>
  <si>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</si>
  <si>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</si>
  <si>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</si>
  <si>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</si>
  <si>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</si>
  <si>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</si>
  <si>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</si>
  <si>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</si>
  <si>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</si>
  <si>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</si>
  <si>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</si>
  <si>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</si>
  <si>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</si>
  <si>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</si>
  <si>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</si>
  <si>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</si>
  <si>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</si>
  <si>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</si>
  <si>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</si>
  <si>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</si>
  <si>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</si>
  <si>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</si>
  <si>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</si>
  <si>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</si>
  <si>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</si>
  <si>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</si>
  <si>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</si>
  <si>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</si>
  <si>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</si>
  <si>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</si>
  <si>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</si>
  <si>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</si>
  <si>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</si>
  <si>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</si>
  <si>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</si>
  <si>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</si>
  <si>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</si>
  <si>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</si>
  <si>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</si>
  <si>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</si>
  <si>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</si>
  <si>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</si>
  <si>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</si>
  <si>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</si>
  <si>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</si>
  <si>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</si>
  <si>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</si>
  <si>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</si>
  <si>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</si>
  <si>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</si>
  <si>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</si>
  <si>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</si>
  <si>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</si>
  <si>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</si>
  <si>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</si>
  <si>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</si>
  <si>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</si>
  <si>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</si>
  <si>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</si>
  <si>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</si>
  <si>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</si>
  <si>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</si>
  <si>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</si>
  <si>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</si>
  <si>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</si>
  <si>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</si>
  <si>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</si>
  <si>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</si>
  <si>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</si>
  <si>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</si>
  <si>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</si>
  <si>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</si>
  <si>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</si>
  <si>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</si>
  <si>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</si>
  <si>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</si>
  <si>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</si>
  <si>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</si>
  <si>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</si>
  <si>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</si>
  <si>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</si>
  <si>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</si>
  <si>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</si>
  <si>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</si>
  <si>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</si>
  <si>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</si>
  <si>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</si>
  <si>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</si>
  <si>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</si>
  <si>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</si>
  <si>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</si>
  <si>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</si>
  <si>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</si>
  <si>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</si>
  <si>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</si>
  <si>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</si>
  <si>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</si>
  <si>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</si>
  <si>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</si>
  <si>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</si>
  <si>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</si>
  <si>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</si>
  <si>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</si>
  <si>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</si>
  <si>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</si>
  <si>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</si>
  <si>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</si>
  <si>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</si>
  <si>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</si>
  <si>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</si>
  <si>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</si>
  <si>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</si>
  <si>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</si>
  <si>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</si>
  <si>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</si>
  <si>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</si>
  <si>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</si>
  <si>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</si>
  <si>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</si>
  <si>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</si>
  <si>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</si>
  <si>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</si>
  <si>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</si>
  <si>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</si>
  <si>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</si>
  <si>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</si>
  <si>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</si>
  <si>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</si>
  <si>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</si>
  <si>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</si>
  <si>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</si>
  <si>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</si>
  <si>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</si>
  <si>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</si>
  <si>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</si>
  <si>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</si>
  <si>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</si>
  <si>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</si>
  <si>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</si>
  <si>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</si>
  <si>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</si>
  <si>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</si>
  <si>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</si>
  <si>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</si>
  <si>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</si>
  <si>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</si>
  <si>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</si>
  <si>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</si>
  <si>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</si>
  <si>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</si>
  <si>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</si>
  <si>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</si>
  <si>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</si>
  <si>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</si>
  <si>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</si>
  <si>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</si>
  <si>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</si>
  <si>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</si>
  <si>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</si>
  <si>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</si>
  <si>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</si>
  <si>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</si>
  <si>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</si>
  <si>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</si>
  <si>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</si>
  <si>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</si>
  <si>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</si>
  <si>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</si>
  <si>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</si>
  <si>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</si>
  <si>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</si>
  <si>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</si>
  <si>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</si>
  <si>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</si>
  <si>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</si>
  <si>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</si>
  <si>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</si>
  <si>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</si>
  <si>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</si>
  <si>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</si>
  <si>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</si>
  <si>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</si>
  <si>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</si>
  <si>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</si>
  <si>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</si>
  <si>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</si>
  <si>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</si>
  <si>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</si>
  <si>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</si>
  <si>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</si>
  <si>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</si>
  <si>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</si>
  <si>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</si>
  <si>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</si>
  <si>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</si>
  <si>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</si>
  <si>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</si>
  <si>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</si>
  <si>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</si>
  <si>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</si>
  <si>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</si>
  <si>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</si>
  <si>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</si>
  <si>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</si>
  <si>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</si>
  <si>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</si>
  <si>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</si>
  <si>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</si>
  <si>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</si>
  <si>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</si>
  <si>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</si>
  <si>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</si>
  <si>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</si>
  <si>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</si>
  <si>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</si>
  <si>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</si>
  <si>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</si>
  <si>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</si>
  <si>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</si>
  <si>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</si>
  <si>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</si>
  <si>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</si>
  <si>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</si>
  <si>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</si>
  <si>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</si>
  <si>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</si>
  <si>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</si>
  <si>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</si>
  <si>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</si>
  <si>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</si>
  <si>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</si>
  <si>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</si>
  <si>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</si>
  <si>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</si>
  <si>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</si>
  <si>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</si>
  <si>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</si>
  <si>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</si>
  <si>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</si>
  <si>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</si>
  <si>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</si>
  <si>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</si>
  <si>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</si>
  <si>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</si>
  <si>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</si>
  <si>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</si>
  <si>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</si>
  <si>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</si>
  <si>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</si>
  <si>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</si>
  <si>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</si>
  <si>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</si>
  <si>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</si>
  <si>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</si>
  <si>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</si>
  <si>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</si>
  <si>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</si>
  <si>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</si>
  <si>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</si>
  <si>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</si>
  <si>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</si>
  <si>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</si>
  <si>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</si>
  <si>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</si>
  <si>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</si>
  <si>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</si>
  <si>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</si>
  <si>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</si>
  <si>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</si>
  <si>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</si>
  <si>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</si>
  <si>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</si>
  <si>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</si>
  <si>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</si>
  <si>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</si>
  <si>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</si>
  <si>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</si>
  <si>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</si>
  <si>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</si>
  <si>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</si>
  <si>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</si>
  <si>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</si>
  <si>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</si>
  <si>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</si>
  <si>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</si>
  <si>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</si>
  <si>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</si>
  <si>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</si>
  <si>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</si>
  <si>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</si>
  <si>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</si>
  <si>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</si>
  <si>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</si>
  <si>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</si>
  <si>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</si>
  <si>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</si>
  <si>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</si>
  <si>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</si>
  <si>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</si>
  <si>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</si>
  <si>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</si>
  <si>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</si>
  <si>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</si>
  <si>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</si>
  <si>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</si>
  <si>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</si>
  <si>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</si>
  <si>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</si>
  <si>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</si>
  <si>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</si>
  <si>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</si>
  <si>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</si>
  <si>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</si>
  <si>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</si>
  <si>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</si>
  <si>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</si>
  <si>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</si>
  <si>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</si>
  <si>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</si>
  <si>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</si>
  <si>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</si>
  <si>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</si>
  <si>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</si>
  <si>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</si>
  <si>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</si>
  <si>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</si>
  <si>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</si>
  <si>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</si>
  <si>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</si>
  <si>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</si>
  <si>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</si>
  <si>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</si>
  <si>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</si>
  <si>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</si>
  <si>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</si>
  <si>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</si>
  <si>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</si>
  <si>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</si>
  <si>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</si>
  <si>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</si>
  <si>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</si>
  <si>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</si>
  <si>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</si>
  <si>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</si>
  <si>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</si>
  <si>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</si>
  <si>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</si>
  <si>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</si>
  <si>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</si>
  <si>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</si>
  <si>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</si>
  <si>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</si>
  <si>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</si>
  <si>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</si>
  <si>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</si>
  <si>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</si>
  <si>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</si>
  <si>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</si>
  <si>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</si>
  <si>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</si>
  <si>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</si>
  <si>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</si>
  <si>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</si>
  <si>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</si>
  <si>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</si>
  <si>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</si>
  <si>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</si>
  <si>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</si>
  <si>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</si>
  <si>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</si>
  <si>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</si>
  <si>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</si>
  <si>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</si>
  <si>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</si>
  <si>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</si>
  <si>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</si>
  <si>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</si>
  <si>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</si>
  <si>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</si>
  <si>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</si>
  <si>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</si>
  <si>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</si>
  <si>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</si>
  <si>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</si>
  <si>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</si>
  <si>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</si>
  <si>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</si>
  <si>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</si>
  <si>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</si>
  <si>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</si>
  <si>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</si>
  <si>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</si>
  <si>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</si>
  <si>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</si>
  <si>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</si>
  <si>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</si>
  <si>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</si>
  <si>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</si>
  <si>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</si>
  <si>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</si>
  <si>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</si>
  <si>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</si>
  <si>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</si>
  <si>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</si>
  <si>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</si>
  <si>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</si>
  <si>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</si>
  <si>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</si>
  <si>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</si>
  <si>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</si>
  <si>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</si>
  <si>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</si>
  <si>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</si>
  <si>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</si>
  <si>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</si>
  <si>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</si>
  <si>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</si>
  <si>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</si>
  <si>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</si>
  <si>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</si>
  <si>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</si>
  <si>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</si>
  <si>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</si>
  <si>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</si>
  <si>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</si>
  <si>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</si>
  <si>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</si>
  <si>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</si>
  <si>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</si>
  <si>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</si>
  <si>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</si>
  <si>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</si>
  <si>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</si>
  <si>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</si>
  <si>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</si>
  <si>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</si>
  <si>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</si>
  <si>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</si>
  <si>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</si>
  <si>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</si>
  <si>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</si>
  <si>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</si>
  <si>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</si>
  <si>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</si>
  <si>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</si>
  <si>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</si>
  <si>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</si>
  <si>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</si>
  <si>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</si>
  <si>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</si>
  <si>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</si>
  <si>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</si>
  <si>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</si>
  <si>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</si>
  <si>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</si>
  <si>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</si>
  <si>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</si>
  <si>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</si>
  <si>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</si>
  <si>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</si>
  <si>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</si>
  <si>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</si>
  <si>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</si>
  <si>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</si>
  <si>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</si>
  <si>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</si>
  <si>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</si>
  <si>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</si>
  <si>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</si>
  <si>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</si>
  <si>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</si>
  <si>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</si>
  <si>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</si>
  <si>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</si>
  <si>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</si>
  <si>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</si>
  <si>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</si>
  <si>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</si>
  <si>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</si>
  <si>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</si>
  <si>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</si>
  <si>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</si>
  <si>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</si>
  <si>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</si>
  <si>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</si>
  <si>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</si>
  <si>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</si>
  <si>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</si>
  <si>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</si>
  <si>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</si>
  <si>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</si>
  <si>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</si>
  <si>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</si>
  <si>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</si>
  <si>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</si>
  <si>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</si>
  <si>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</si>
  <si>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</si>
  <si>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</si>
  <si>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</si>
  <si>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</si>
  <si>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</si>
  <si>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</si>
  <si>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</si>
  <si>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</si>
  <si>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</si>
  <si>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</si>
  <si>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</si>
  <si>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</si>
  <si>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</si>
  <si>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</si>
  <si>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</si>
  <si>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</si>
  <si>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</si>
  <si>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</si>
  <si>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</si>
  <si>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</si>
  <si>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</si>
  <si>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</si>
  <si>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</si>
  <si>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</si>
  <si>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</si>
  <si>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</si>
  <si>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</si>
  <si>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</si>
  <si>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</si>
  <si>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</si>
  <si>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</si>
  <si>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</si>
  <si>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</si>
  <si>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</si>
  <si>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</si>
  <si>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</si>
  <si>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</si>
  <si>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</si>
  <si>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</si>
  <si>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</si>
  <si>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</si>
  <si>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</si>
  <si>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</si>
  <si>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</si>
  <si>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</si>
  <si>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</si>
  <si>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</si>
  <si>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</si>
  <si>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</si>
  <si>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</si>
  <si>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</si>
  <si>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</si>
  <si>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</si>
  <si>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</si>
  <si>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</si>
  <si>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</si>
  <si>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</si>
  <si>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</si>
  <si>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</si>
  <si>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</si>
  <si>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</si>
  <si>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</si>
  <si>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</si>
  <si>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</si>
  <si>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</si>
  <si>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</si>
  <si>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</si>
  <si>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</si>
  <si>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</si>
  <si>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</si>
  <si>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</si>
  <si>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</si>
  <si>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</si>
  <si>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</si>
  <si>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</si>
  <si>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</si>
  <si>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</si>
  <si>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</si>
  <si>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</si>
  <si>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</si>
  <si>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</si>
  <si>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</si>
  <si>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</si>
  <si>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</si>
  <si>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</si>
  <si>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</si>
  <si>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</si>
  <si>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</si>
  <si>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</si>
  <si>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</si>
  <si>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</si>
  <si>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</si>
  <si>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</si>
  <si>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</si>
  <si>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</si>
  <si>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</si>
  <si>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</si>
  <si>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</si>
  <si>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</si>
  <si>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</si>
  <si>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</si>
  <si>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</si>
  <si>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</si>
  <si>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</si>
  <si>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</si>
  <si>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</si>
  <si>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</si>
  <si>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</si>
  <si>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</si>
  <si>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</si>
  <si>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</si>
  <si>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</si>
  <si>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</si>
  <si>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</si>
  <si>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</si>
  <si>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</si>
  <si>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</si>
  <si>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</si>
  <si>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</si>
  <si>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</si>
  <si>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</si>
  <si>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</si>
  <si>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</si>
  <si>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</si>
  <si>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</si>
  <si>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</si>
  <si>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</si>
  <si>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</si>
  <si>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</si>
  <si>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</si>
  <si>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</si>
  <si>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</si>
  <si>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</si>
  <si>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</si>
  <si>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</si>
  <si>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</si>
  <si>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</si>
  <si>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</si>
  <si>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</si>
  <si>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</si>
  <si>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</si>
  <si>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</si>
  <si>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</si>
  <si>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</si>
  <si>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</si>
  <si>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</si>
  <si>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</si>
  <si>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</si>
  <si>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</si>
  <si>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</si>
  <si>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</si>
  <si>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</si>
  <si>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</si>
  <si>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</si>
  <si>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</si>
  <si>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</si>
  <si>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</si>
  <si>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</si>
  <si>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</si>
  <si>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</si>
  <si>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</si>
  <si>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</si>
  <si>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</si>
  <si>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</si>
  <si>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</si>
  <si>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</si>
  <si>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</si>
  <si>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</si>
  <si>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</si>
  <si>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</si>
  <si>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</si>
  <si>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</si>
  <si>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</si>
  <si>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</si>
  <si>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</si>
  <si>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</si>
  <si>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</si>
  <si>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</si>
  <si>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</si>
  <si>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</si>
  <si>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</si>
  <si>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</si>
  <si>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</si>
  <si>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</si>
  <si>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</si>
  <si>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</si>
  <si>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</si>
  <si>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</si>
  <si>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</si>
  <si>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</si>
  <si>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</si>
  <si>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</si>
  <si>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</si>
  <si>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</si>
  <si>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</si>
  <si>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</si>
  <si>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</si>
  <si>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</si>
  <si>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</si>
  <si>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</si>
  <si>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</si>
  <si>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</si>
  <si>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</si>
  <si>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</si>
  <si>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</si>
  <si>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</si>
  <si>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</si>
  <si>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</si>
  <si>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</si>
  <si>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</si>
  <si>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</si>
  <si>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</si>
  <si>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</si>
  <si>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</si>
  <si>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</si>
  <si>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</si>
  <si>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</si>
  <si>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</si>
  <si>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</si>
  <si>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</si>
  <si>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</si>
  <si>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</si>
  <si>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</si>
  <si>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</si>
  <si>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</si>
  <si>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</si>
  <si>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</si>
  <si>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</si>
  <si>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</si>
  <si>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</si>
  <si>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</si>
  <si>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</si>
  <si>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</si>
  <si>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</si>
  <si>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</si>
  <si>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</si>
  <si>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</si>
  <si>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</si>
  <si>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</si>
  <si>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</si>
  <si>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</si>
  <si>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</si>
  <si>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</si>
  <si>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</si>
  <si>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</si>
  <si>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</si>
  <si>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</si>
  <si>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</si>
  <si>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</si>
  <si>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</si>
  <si>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</si>
  <si>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</si>
  <si>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</si>
  <si>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</si>
  <si>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</si>
  <si>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</si>
  <si>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</si>
  <si>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</si>
  <si>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</si>
  <si>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</si>
  <si>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</si>
  <si>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</si>
  <si>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</si>
  <si>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</si>
  <si>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</si>
  <si>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</si>
  <si>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</si>
  <si>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</si>
  <si>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</si>
  <si>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</si>
  <si>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</si>
  <si>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</si>
  <si>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</si>
  <si>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</si>
  <si>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</si>
  <si>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</si>
  <si>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</si>
  <si>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</si>
  <si>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</si>
  <si>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</si>
  <si>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</si>
  <si>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</si>
  <si>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</si>
  <si>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</si>
  <si>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</si>
  <si>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</si>
  <si>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</si>
  <si>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</si>
  <si>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</si>
  <si>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</si>
  <si>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</si>
  <si>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</si>
  <si>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</si>
  <si>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</si>
  <si>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</si>
  <si>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</si>
  <si>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</si>
  <si>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</si>
  <si>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</si>
  <si>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</si>
  <si>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</si>
  <si>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</si>
  <si>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</si>
  <si>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</si>
  <si>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</si>
  <si>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</si>
  <si>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</si>
  <si>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</si>
  <si>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</si>
  <si>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</si>
  <si>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</si>
  <si>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</si>
  <si>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</si>
  <si>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</si>
  <si>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</si>
  <si>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</si>
  <si>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</si>
  <si>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</si>
  <si>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</si>
  <si>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</si>
  <si>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</si>
  <si>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</si>
  <si>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</si>
  <si>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</si>
  <si>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</si>
  <si>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</si>
  <si>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</si>
  <si>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</si>
  <si>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</si>
  <si>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</si>
  <si>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</si>
  <si>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</si>
  <si>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</si>
  <si>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</si>
  <si>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</si>
  <si>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</si>
  <si>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</si>
  <si>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</si>
  <si>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</si>
  <si>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</si>
  <si>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</si>
  <si>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</si>
  <si>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</si>
  <si>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</si>
  <si>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</si>
  <si>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</si>
  <si>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</si>
  <si>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</si>
  <si>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</si>
  <si>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</si>
  <si>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</si>
  <si>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</si>
  <si>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</si>
  <si>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</si>
  <si>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</si>
  <si>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</si>
  <si>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</si>
  <si>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</si>
  <si>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</si>
  <si>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</si>
  <si>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</si>
  <si>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</si>
  <si>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</si>
  <si>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</si>
  <si>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</si>
  <si>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</si>
  <si>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</si>
  <si>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</si>
  <si>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</si>
  <si>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</si>
  <si>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</si>
  <si>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</si>
  <si>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</si>
  <si>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</si>
  <si>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</si>
  <si>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</si>
  <si>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</si>
  <si>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</si>
  <si>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</si>
  <si>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</si>
  <si>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</si>
  <si>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</si>
  <si>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</si>
  <si>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</si>
  <si>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</si>
  <si>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</si>
  <si>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</si>
  <si>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</si>
  <si>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</si>
  <si>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</si>
  <si>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</si>
  <si>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</si>
  <si>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</si>
  <si>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</si>
  <si>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</si>
  <si>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</si>
  <si>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</si>
  <si>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</si>
  <si>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</si>
  <si>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</si>
  <si>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</si>
  <si>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</si>
  <si>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</si>
  <si>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</si>
  <si>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</si>
  <si>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</si>
  <si>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</si>
  <si>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</si>
  <si>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</si>
  <si>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</si>
  <si>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</si>
  <si>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</si>
  <si>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</si>
  <si>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</si>
  <si>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</si>
  <si>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</si>
  <si>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</si>
  <si>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</si>
  <si>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</si>
  <si>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</si>
  <si>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</si>
  <si>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</si>
  <si>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</si>
  <si>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</si>
  <si>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</si>
  <si>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</si>
  <si>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</si>
  <si>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</si>
  <si>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</si>
  <si>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</si>
  <si>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</si>
  <si>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</si>
  <si>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</si>
  <si>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</si>
  <si>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</si>
  <si>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</si>
  <si>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</si>
  <si>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</si>
  <si>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</si>
  <si>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</si>
  <si>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</si>
  <si>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</si>
  <si>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</si>
  <si>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</si>
  <si>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</si>
  <si>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</si>
  <si>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</si>
  <si>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</si>
  <si>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</si>
  <si>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</si>
  <si>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</si>
  <si>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</si>
  <si>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</si>
  <si>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</si>
  <si>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</si>
  <si>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</si>
  <si>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</si>
  <si>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</si>
  <si>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</si>
  <si>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</si>
  <si>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</si>
  <si>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</si>
  <si>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</si>
  <si>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</si>
  <si>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</si>
  <si>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</si>
  <si>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</si>
  <si>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</si>
  <si>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</si>
  <si>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</si>
  <si>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</si>
  <si>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</si>
  <si>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</si>
  <si>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</si>
  <si>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</si>
  <si>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</si>
  <si>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</si>
  <si>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</si>
  <si>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</si>
  <si>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</si>
  <si>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</si>
  <si>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</si>
  <si>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</si>
  <si>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</si>
  <si>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</si>
  <si>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</si>
  <si>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</si>
  <si>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</si>
  <si>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</si>
  <si>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</si>
  <si>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</si>
  <si>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</si>
  <si>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</si>
  <si>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</si>
  <si>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</si>
  <si>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</si>
  <si>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</si>
  <si>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</si>
  <si>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</si>
  <si>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</si>
  <si>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</si>
  <si>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</si>
  <si>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</si>
  <si>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</si>
  <si>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</si>
  <si>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</si>
  <si>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</si>
  <si>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</si>
  <si>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</si>
  <si>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</si>
  <si>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</si>
  <si>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</si>
  <si>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</si>
  <si>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</si>
  <si>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</si>
  <si>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</si>
  <si>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</si>
  <si>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</si>
  <si>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</si>
  <si>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</si>
  <si>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</si>
  <si>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</si>
  <si>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</si>
  <si>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</si>
  <si>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</si>
  <si>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</si>
  <si>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</si>
  <si>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</si>
  <si>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</si>
  <si>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</si>
  <si>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</si>
  <si>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</si>
  <si>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</si>
  <si>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</si>
  <si>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</si>
  <si>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</si>
  <si>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</si>
  <si>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</si>
  <si>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</si>
  <si>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</si>
  <si>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</si>
  <si>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</si>
  <si>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</si>
  <si>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</si>
  <si>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</si>
  <si>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</si>
  <si>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</si>
  <si>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</si>
  <si>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</si>
  <si>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</si>
  <si>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</si>
  <si>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</si>
  <si>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</si>
  <si>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</si>
  <si>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</si>
  <si>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</si>
  <si>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</si>
  <si>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</si>
  <si>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</si>
  <si>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</si>
  <si>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</si>
  <si>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</si>
  <si>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</si>
  <si>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</si>
  <si>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</si>
  <si>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</si>
  <si>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</si>
  <si>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</si>
  <si>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</si>
  <si>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</si>
  <si>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</si>
  <si>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</si>
  <si>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</si>
  <si>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</si>
  <si>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</si>
  <si>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</si>
  <si>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</si>
  <si>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</si>
  <si>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</si>
  <si>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</si>
  <si>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</si>
  <si>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</si>
  <si>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</si>
  <si>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</si>
  <si>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</si>
  <si>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</si>
  <si>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</si>
  <si>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</si>
  <si>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</si>
  <si>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</si>
  <si>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</si>
  <si>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</si>
  <si>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</si>
  <si>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</si>
  <si>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</si>
  <si>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</si>
  <si>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</si>
  <si>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</si>
  <si>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</si>
  <si>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</si>
  <si>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</si>
  <si>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</si>
  <si>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</si>
  <si>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</si>
  <si>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</si>
  <si>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</si>
  <si>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</si>
  <si>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</si>
  <si>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</si>
  <si>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</si>
  <si>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</si>
  <si>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</si>
  <si>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</si>
  <si>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</si>
  <si>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</si>
  <si>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</si>
  <si>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</si>
  <si>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</si>
  <si>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</si>
  <si>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</si>
  <si>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</si>
  <si>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</si>
  <si>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</si>
  <si>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</si>
  <si>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</si>
  <si>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</si>
  <si>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</si>
  <si>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</si>
  <si>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</si>
  <si>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</si>
  <si>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</si>
  <si>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</si>
  <si>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</si>
  <si>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</si>
  <si>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</si>
  <si>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</si>
  <si>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</si>
  <si>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</si>
  <si>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</si>
  <si>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</si>
  <si>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</si>
  <si>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</si>
  <si>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</si>
  <si>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</si>
  <si>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</si>
  <si>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</si>
  <si>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</si>
  <si>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</si>
  <si>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</si>
  <si>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</si>
  <si>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</si>
  <si>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</si>
  <si>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</si>
  <si>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</si>
  <si>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</si>
  <si>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</si>
  <si>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</si>
  <si>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</si>
  <si>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</si>
  <si>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</si>
  <si>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</si>
  <si>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</si>
  <si>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</si>
  <si>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</si>
  <si>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</si>
  <si>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</si>
  <si>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</si>
  <si>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</si>
  <si>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</si>
  <si>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</si>
  <si>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</si>
  <si>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</si>
  <si>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</si>
  <si>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</si>
  <si>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</si>
  <si>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</si>
  <si>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</si>
  <si>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</si>
  <si>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</si>
  <si>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</si>
  <si>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</si>
  <si>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</si>
  <si>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</si>
  <si>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</si>
  <si>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</si>
  <si>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</si>
  <si>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</si>
  <si>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</si>
  <si>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</si>
  <si>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</si>
  <si>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</si>
  <si>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</si>
  <si>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</si>
  <si>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</si>
  <si>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</si>
  <si>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</si>
  <si>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</si>
  <si>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</si>
  <si>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</si>
  <si>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</si>
  <si>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</si>
  <si>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</si>
  <si>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</si>
  <si>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</si>
  <si>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</si>
  <si>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</si>
  <si>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</si>
  <si>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</si>
  <si>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</si>
  <si>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</si>
  <si>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</si>
  <si>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</si>
  <si>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</si>
  <si>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</si>
  <si>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</si>
  <si>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</si>
  <si>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</si>
  <si>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</si>
  <si>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</si>
  <si>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</si>
  <si>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</si>
  <si>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</si>
  <si>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</si>
  <si>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</si>
  <si>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</si>
  <si>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</si>
  <si>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</si>
  <si>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</si>
  <si>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</si>
  <si>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</si>
  <si>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</si>
  <si>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</si>
  <si>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</si>
  <si>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</si>
  <si>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</si>
  <si>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</si>
  <si>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</si>
  <si>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</si>
  <si>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</si>
  <si>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</si>
  <si>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</si>
  <si>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</si>
  <si>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</si>
  <si>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</si>
  <si>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</si>
  <si>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</si>
  <si>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</si>
  <si>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</si>
  <si>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</si>
  <si>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</si>
  <si>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</si>
  <si>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</si>
  <si>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</si>
  <si>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</si>
  <si>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</si>
  <si>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</si>
  <si>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</si>
  <si>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</si>
  <si>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</si>
  <si>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</si>
  <si>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</si>
  <si>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</si>
  <si>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</si>
  <si>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</si>
  <si>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</si>
  <si>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</si>
  <si>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</si>
  <si>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</si>
  <si>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</si>
  <si>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</si>
  <si>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</si>
  <si>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</si>
  <si>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</si>
  <si>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</si>
  <si>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</si>
  <si>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</si>
  <si>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</si>
  <si>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</si>
  <si>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</si>
  <si>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</si>
  <si>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</si>
  <si>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</si>
  <si>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</si>
  <si>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</si>
  <si>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</si>
  <si>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</si>
  <si>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</si>
  <si>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</si>
  <si>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</si>
  <si>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</si>
  <si>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</si>
  <si>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</si>
  <si>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</si>
  <si>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</si>
  <si>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</si>
  <si>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</si>
  <si>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</si>
  <si>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</si>
  <si>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</si>
  <si>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</si>
  <si>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</si>
  <si>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</si>
  <si>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</si>
  <si>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</si>
  <si>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</si>
  <si>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</si>
  <si>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</si>
  <si>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</si>
  <si>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</si>
  <si>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</si>
  <si>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</si>
  <si>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</si>
  <si>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</si>
  <si>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</si>
  <si>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</si>
  <si>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</si>
  <si>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</si>
  <si>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</si>
  <si>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</si>
  <si>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</si>
  <si>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</si>
  <si>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</si>
  <si>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</si>
  <si>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</si>
  <si>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</si>
  <si>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</si>
  <si>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</si>
  <si>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</si>
  <si>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</si>
  <si>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</si>
  <si>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</si>
  <si>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</si>
  <si>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</si>
  <si>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</si>
  <si>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</si>
  <si>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</si>
  <si>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</si>
  <si>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</si>
  <si>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</si>
  <si>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</si>
  <si>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</si>
  <si>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</si>
  <si>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</si>
  <si>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</si>
  <si>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</si>
  <si>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</si>
  <si>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</si>
  <si>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</si>
  <si>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</si>
  <si>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</si>
  <si>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</si>
  <si>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</si>
  <si>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</si>
  <si>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</si>
  <si>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</si>
  <si>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</si>
  <si>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</si>
  <si>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</si>
  <si>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</si>
  <si>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</si>
  <si>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</si>
  <si>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</si>
  <si>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</si>
  <si>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</si>
  <si>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</si>
  <si>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</si>
  <si>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</si>
  <si>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</si>
  <si>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</si>
  <si>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</si>
  <si>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</si>
  <si>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</si>
  <si>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</si>
  <si>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</si>
  <si>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</si>
  <si>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</si>
  <si>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</si>
  <si>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</si>
  <si>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</si>
  <si>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</si>
  <si>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</si>
  <si>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</si>
  <si>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</si>
  <si>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</si>
  <si>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</si>
  <si>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</si>
  <si>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</si>
  <si>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</si>
  <si>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</si>
  <si>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</si>
  <si>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</si>
  <si>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</si>
  <si>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</si>
  <si>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</si>
  <si>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</si>
  <si>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</si>
  <si>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</si>
  <si>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</si>
  <si>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</si>
  <si>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</si>
  <si>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</si>
  <si>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</si>
  <si>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</si>
  <si>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</si>
  <si>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</si>
  <si>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</si>
  <si>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</si>
  <si>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</si>
  <si>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</si>
  <si>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</si>
  <si>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</si>
  <si>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</si>
  <si>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</si>
  <si>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</si>
  <si>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</si>
  <si>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</si>
  <si>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</si>
  <si>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</si>
  <si>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</si>
  <si>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</si>
  <si>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</si>
  <si>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</si>
  <si>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</si>
  <si>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</si>
  <si>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</si>
  <si>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</si>
  <si>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</si>
  <si>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</si>
  <si>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</si>
  <si>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</si>
  <si>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</si>
  <si>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</si>
  <si>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</si>
  <si>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</si>
  <si>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</si>
  <si>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</si>
  <si>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</si>
  <si>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</si>
  <si>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</si>
  <si>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</si>
  <si>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</si>
  <si>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</si>
  <si>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</si>
  <si>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</si>
  <si>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</si>
  <si>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</si>
  <si>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</si>
  <si>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</si>
  <si>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</si>
  <si>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</si>
  <si>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</si>
  <si>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</si>
  <si>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</si>
  <si>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</si>
  <si>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</si>
  <si>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</si>
  <si>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</si>
  <si>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</si>
  <si>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</si>
  <si>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</si>
  <si>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</si>
  <si>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</si>
  <si>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</si>
  <si>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</si>
  <si>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</si>
  <si>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</si>
  <si>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</si>
  <si>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</si>
  <si>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</si>
  <si>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</si>
  <si>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</si>
  <si>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</si>
  <si>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</si>
  <si>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</si>
  <si>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</si>
  <si>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</si>
  <si>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</si>
  <si>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</si>
  <si>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</si>
  <si>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</si>
  <si>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</si>
  <si>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</si>
  <si>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</si>
  <si>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</si>
  <si>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</si>
  <si>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</si>
  <si>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</si>
  <si>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</si>
  <si>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</si>
  <si>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</si>
  <si>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</si>
  <si>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</si>
  <si>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</si>
  <si>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</si>
  <si>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</si>
  <si>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</si>
  <si>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</si>
  <si>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</si>
  <si>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</si>
  <si>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</si>
  <si>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</si>
  <si>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</si>
  <si>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</si>
  <si>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</si>
  <si>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</si>
  <si>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</si>
  <si>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</si>
  <si>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</si>
  <si>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</si>
  <si>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</si>
  <si>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</si>
  <si>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</si>
  <si>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</si>
  <si>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</si>
  <si>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</si>
  <si>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</si>
  <si>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</si>
  <si>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</si>
  <si>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</si>
  <si>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</si>
  <si>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</si>
  <si>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</si>
  <si>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</si>
  <si>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</si>
  <si>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</si>
  <si>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</si>
  <si>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</si>
  <si>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</si>
  <si>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</si>
  <si>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</si>
  <si>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</si>
  <si>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</si>
  <si>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</si>
  <si>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</si>
  <si>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</si>
  <si>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</si>
  <si>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</si>
  <si>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</si>
  <si>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</si>
  <si>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</si>
  <si>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</si>
  <si>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</si>
  <si>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</si>
  <si>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</si>
  <si>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</si>
  <si>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</si>
  <si>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</si>
  <si>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</si>
  <si>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</si>
  <si>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</si>
  <si>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</si>
  <si>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</si>
  <si>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</si>
  <si>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</si>
  <si>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</si>
  <si>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</si>
  <si>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</si>
  <si>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</si>
  <si>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</si>
  <si>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</si>
  <si>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</si>
  <si>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</si>
  <si>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</si>
  <si>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</si>
  <si>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</si>
  <si>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</si>
  <si>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</si>
  <si>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</si>
  <si>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</si>
  <si>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</si>
  <si>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</si>
  <si>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</si>
  <si>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</si>
  <si>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</si>
  <si>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</si>
  <si>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</si>
  <si>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</si>
  <si>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</si>
  <si>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</si>
  <si>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</si>
  <si>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</si>
  <si>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</si>
  <si>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</si>
  <si>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</si>
  <si>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</si>
  <si>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</si>
  <si>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</si>
  <si>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</si>
  <si>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</si>
  <si>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</si>
  <si>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</si>
  <si>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</si>
  <si>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</si>
  <si>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</si>
  <si>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</si>
  <si>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</si>
  <si>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</si>
  <si>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</si>
  <si>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</si>
  <si>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</si>
  <si>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</si>
  <si>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</si>
  <si>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</si>
  <si>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</si>
  <si>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</si>
  <si>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</si>
  <si>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</si>
  <si>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</si>
  <si>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</si>
  <si>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</si>
  <si>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</si>
  <si>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</si>
  <si>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</si>
  <si>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</si>
  <si>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</si>
  <si>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</si>
  <si>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</si>
  <si>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</si>
  <si>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</si>
  <si>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</si>
  <si>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</si>
  <si>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</si>
  <si>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</si>
  <si>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</si>
  <si>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</si>
  <si>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</si>
  <si>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</si>
  <si>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</si>
  <si>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</si>
  <si>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</si>
  <si>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</si>
  <si>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</si>
  <si>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</si>
  <si>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</si>
  <si>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</si>
  <si>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</si>
  <si>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</si>
  <si>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</si>
  <si>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</si>
  <si>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</si>
  <si>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</si>
  <si>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</si>
  <si>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</si>
  <si>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</si>
  <si>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</si>
  <si>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</si>
  <si>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</si>
  <si>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</si>
  <si>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</si>
  <si>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</si>
  <si>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</si>
  <si>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</si>
  <si>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</si>
  <si>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</si>
  <si>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</si>
  <si>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</si>
  <si>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</si>
  <si>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</si>
  <si>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</si>
  <si>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</si>
  <si>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</si>
  <si>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</si>
  <si>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</si>
  <si>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</si>
  <si>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</si>
  <si>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</si>
  <si>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</si>
  <si>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</si>
  <si>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</si>
  <si>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</si>
  <si>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</si>
  <si>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</si>
  <si>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</si>
  <si>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</si>
  <si>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</si>
  <si>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</si>
  <si>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</si>
  <si>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</si>
  <si>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</si>
  <si>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</si>
  <si>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</si>
  <si>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</si>
  <si>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</si>
  <si>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</si>
  <si>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</si>
  <si>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</si>
  <si>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</si>
  <si>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</si>
  <si>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</si>
  <si>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</si>
  <si>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</si>
  <si>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</si>
  <si>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</si>
  <si>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</si>
  <si>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</si>
  <si>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</si>
  <si>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</si>
  <si>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</si>
  <si>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</si>
  <si>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</si>
  <si>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</si>
  <si>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</si>
  <si>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</si>
  <si>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</si>
  <si>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</si>
  <si>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</si>
  <si>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</si>
  <si>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</si>
  <si>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</si>
  <si>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</si>
  <si>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</si>
  <si>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</si>
  <si>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</si>
  <si>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</si>
  <si>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</si>
  <si>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</si>
  <si>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</si>
  <si>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</si>
  <si>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</si>
  <si>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</si>
  <si>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</si>
  <si>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</si>
  <si>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</si>
  <si>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</si>
  <si>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</si>
  <si>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</si>
  <si>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</si>
  <si>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</si>
  <si>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</si>
  <si>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</si>
  <si>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</si>
  <si>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</si>
  <si>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</si>
  <si>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</si>
  <si>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</si>
  <si>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</si>
  <si>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</si>
  <si>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</si>
  <si>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</si>
  <si>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</si>
  <si>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</si>
  <si>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</si>
  <si>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</si>
  <si>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</si>
  <si>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</si>
  <si>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</si>
  <si>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</si>
  <si>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</si>
  <si>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</si>
  <si>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</si>
  <si>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</si>
  <si>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</si>
  <si>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</si>
  <si>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</si>
  <si>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</si>
  <si>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</si>
  <si>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</si>
  <si>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</si>
  <si>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</si>
  <si>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</si>
  <si>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</si>
  <si>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</si>
  <si>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</si>
  <si>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</si>
  <si>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</si>
  <si>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</si>
  <si>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</si>
  <si>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</si>
  <si>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</si>
  <si>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</si>
  <si>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</si>
  <si>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</si>
  <si>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</si>
  <si>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</si>
  <si>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</si>
  <si>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</si>
  <si>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</si>
  <si>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</si>
  <si>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</si>
  <si>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</si>
  <si>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</si>
  <si>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</si>
  <si>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</si>
  <si>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</si>
  <si>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</si>
  <si>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</si>
  <si>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</si>
  <si>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</si>
  <si>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</si>
  <si>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</si>
  <si>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</si>
  <si>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</si>
  <si>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</si>
  <si>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</si>
  <si>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</si>
  <si>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</si>
  <si>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</si>
  <si>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</si>
  <si>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</si>
  <si>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</si>
  <si>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</si>
  <si>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</si>
  <si>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</si>
  <si>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</si>
  <si>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</si>
  <si>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</si>
  <si>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</si>
  <si>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</si>
  <si>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</si>
  <si>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</si>
  <si>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</si>
  <si>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</si>
  <si>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</si>
  <si>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</si>
  <si>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</si>
  <si>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</si>
  <si>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</si>
  <si>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</si>
  <si>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</si>
  <si>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</si>
  <si>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</si>
  <si>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</si>
  <si>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</si>
  <si>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</si>
  <si>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</si>
  <si>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</si>
  <si>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</si>
  <si>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</si>
  <si>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</si>
  <si>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</si>
  <si>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</si>
  <si>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</si>
  <si>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</si>
  <si>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</si>
  <si>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</si>
  <si>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</si>
  <si>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</si>
  <si>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</si>
  <si>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</si>
  <si>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</si>
  <si>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</si>
  <si>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</si>
  <si>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</si>
  <si>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</si>
  <si>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</si>
  <si>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</si>
  <si>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</si>
  <si>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</si>
  <si>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</si>
  <si>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</si>
  <si>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</si>
  <si>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</si>
  <si>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</si>
  <si>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</si>
  <si>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</si>
  <si>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</si>
  <si>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</si>
  <si>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</si>
  <si>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</si>
  <si>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</si>
  <si>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</si>
  <si>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</si>
  <si>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</si>
  <si>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</si>
  <si>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</si>
  <si>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</si>
  <si>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</si>
  <si>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</si>
  <si>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</si>
  <si>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</si>
  <si>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</si>
  <si>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</si>
  <si>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</si>
  <si>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</si>
  <si>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</si>
  <si>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</si>
  <si>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</si>
  <si>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</si>
  <si>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</si>
  <si>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</si>
  <si>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</si>
  <si>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</si>
  <si>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</si>
  <si>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</si>
  <si>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</si>
  <si>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</si>
  <si>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</si>
  <si>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</si>
  <si>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</si>
  <si>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</si>
  <si>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</si>
  <si>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</si>
  <si>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</si>
  <si>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</si>
  <si>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</si>
  <si>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</si>
  <si>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</si>
  <si>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</si>
  <si>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</si>
  <si>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</si>
  <si>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</si>
  <si>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</si>
  <si>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</si>
  <si>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</si>
  <si>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</si>
  <si>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</si>
  <si>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</si>
  <si>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</si>
  <si>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</si>
  <si>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</si>
  <si>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</si>
  <si>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</si>
  <si>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</si>
  <si>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</si>
  <si>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</si>
  <si>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</si>
  <si>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</si>
  <si>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</si>
  <si>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</si>
  <si>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</si>
  <si>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</si>
  <si>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</si>
  <si>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</si>
  <si>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</si>
  <si>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</si>
  <si>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</si>
  <si>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</si>
  <si>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</si>
  <si>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</si>
  <si>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</si>
  <si>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</si>
  <si>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</si>
  <si>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</si>
  <si>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</si>
  <si>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</si>
  <si>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</si>
  <si>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</si>
  <si>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</si>
  <si>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</si>
  <si>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</si>
  <si>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</si>
  <si>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</si>
  <si>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</si>
  <si>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</si>
  <si>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</si>
  <si>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</si>
  <si>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</si>
  <si>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</si>
  <si>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</si>
  <si>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</si>
  <si>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</si>
  <si>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</si>
  <si>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</si>
  <si>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</si>
  <si>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</si>
  <si>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</si>
  <si>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</si>
  <si>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</si>
  <si>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</si>
  <si>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</si>
  <si>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</si>
  <si>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</si>
  <si>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</si>
  <si>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</si>
  <si>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</si>
  <si>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</si>
  <si>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</si>
  <si>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</si>
  <si>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</si>
  <si>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</si>
  <si>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</si>
  <si>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</si>
  <si>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</si>
  <si>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</si>
  <si>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</si>
  <si>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</si>
  <si>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</si>
  <si>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</si>
  <si>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</si>
  <si>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</si>
  <si>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</si>
  <si>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</si>
  <si>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</si>
  <si>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</si>
  <si>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</si>
  <si>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</si>
  <si>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</si>
  <si>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</si>
  <si>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</si>
  <si>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</si>
  <si>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</si>
  <si>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</si>
  <si>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</si>
  <si>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</si>
  <si>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</si>
  <si>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</si>
  <si>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</si>
  <si>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</si>
  <si>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</si>
  <si>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</si>
  <si>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</si>
  <si>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</si>
  <si>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</si>
  <si>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</si>
  <si>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</si>
  <si>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</si>
  <si>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</si>
  <si>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</si>
  <si>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</si>
  <si>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</si>
  <si>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</si>
  <si>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</si>
  <si>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</si>
  <si>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</si>
  <si>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</si>
  <si>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</si>
  <si>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</si>
  <si>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</si>
  <si>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</si>
  <si>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</si>
  <si>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</si>
  <si>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</si>
  <si>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</si>
  <si>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</si>
  <si>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</si>
  <si>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</si>
  <si>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</si>
  <si>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</si>
  <si>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</si>
  <si>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</si>
  <si>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</si>
  <si>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</si>
  <si>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</si>
  <si>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</si>
  <si>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</si>
  <si>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</si>
  <si>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</si>
  <si>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</si>
  <si>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</si>
  <si>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</si>
  <si>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</si>
  <si>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</si>
  <si>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</si>
  <si>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</si>
  <si>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</si>
  <si>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</si>
  <si>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</si>
  <si>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</si>
  <si>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</si>
  <si>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</si>
  <si>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</si>
  <si>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</si>
  <si>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</si>
  <si>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</si>
  <si>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</si>
  <si>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</si>
  <si>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</si>
  <si>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</si>
  <si>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</si>
  <si>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</si>
  <si>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</si>
  <si>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</si>
  <si>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</si>
  <si>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</si>
  <si>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</si>
  <si>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</si>
  <si>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</si>
  <si>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</si>
  <si>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</si>
  <si>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</si>
  <si>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</si>
  <si>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</si>
  <si>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</si>
  <si>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</si>
  <si>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</si>
  <si>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</si>
  <si>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</si>
  <si>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</si>
  <si>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</si>
  <si>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</si>
  <si>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</si>
  <si>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</si>
  <si>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</si>
  <si>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</si>
  <si>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</si>
  <si>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</si>
  <si>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</si>
  <si>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</si>
  <si>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</si>
  <si>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</si>
  <si>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</si>
  <si>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</si>
  <si>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</si>
  <si>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</si>
  <si>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</si>
  <si>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</si>
  <si>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</si>
  <si>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</si>
  <si>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</si>
  <si>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</si>
  <si>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</si>
  <si>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</si>
  <si>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</si>
  <si>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</si>
  <si>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</si>
  <si>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</si>
  <si>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</si>
  <si>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</si>
  <si>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</si>
  <si>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</si>
  <si>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</si>
  <si>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</si>
  <si>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</si>
  <si>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</si>
  <si>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</si>
  <si>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</si>
  <si>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</si>
  <si>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</si>
  <si>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</si>
  <si>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</si>
  <si>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</si>
  <si>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</si>
  <si>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</si>
  <si>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</si>
  <si>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</si>
  <si>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</si>
  <si>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</si>
  <si>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</si>
  <si>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</si>
  <si>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</si>
  <si>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</si>
  <si>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</si>
  <si>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</si>
  <si>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</si>
  <si>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</si>
  <si>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</si>
  <si>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</si>
  <si>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</si>
  <si>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</si>
  <si>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</si>
  <si>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</si>
  <si>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</si>
  <si>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</si>
  <si>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</si>
  <si>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</si>
  <si>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</si>
  <si>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</si>
  <si>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</si>
  <si>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</si>
  <si>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</si>
  <si>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</si>
  <si>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</si>
  <si>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</si>
  <si>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</si>
  <si>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</si>
  <si>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</si>
  <si>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</si>
  <si>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</si>
  <si>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</si>
  <si>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</si>
  <si>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</si>
  <si>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</si>
  <si>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</si>
  <si>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</si>
  <si>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</si>
  <si>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</si>
  <si>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</si>
  <si>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</si>
  <si>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</si>
  <si>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</si>
  <si>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</si>
  <si>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</si>
  <si>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</si>
  <si>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</si>
  <si>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</si>
  <si>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</si>
  <si>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</si>
  <si>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</si>
  <si>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</si>
  <si>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</si>
  <si>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</si>
  <si>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</si>
  <si>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</si>
  <si>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</si>
  <si>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</si>
  <si>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</si>
  <si>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</si>
  <si>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</si>
  <si>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</si>
  <si>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</si>
  <si>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</si>
  <si>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</si>
  <si>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</si>
  <si>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</si>
  <si>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</si>
  <si>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</si>
  <si>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</si>
  <si>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</si>
  <si>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</si>
  <si>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</si>
  <si>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</si>
  <si>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</si>
  <si>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</si>
  <si>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</si>
  <si>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</si>
  <si>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</si>
  <si>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</si>
  <si>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</si>
  <si>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</si>
  <si>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</si>
  <si>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</si>
  <si>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</si>
  <si>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</si>
  <si>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</si>
  <si>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</si>
  <si>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</si>
  <si>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</si>
  <si>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</si>
  <si>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</si>
  <si>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</si>
  <si>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</si>
  <si>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</si>
  <si>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</si>
  <si>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</si>
  <si>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</si>
  <si>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</si>
  <si>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</si>
  <si>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</si>
  <si>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</si>
  <si>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</si>
  <si>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</si>
  <si>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</si>
  <si>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</si>
  <si>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</si>
  <si>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</si>
  <si>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</si>
  <si>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</si>
  <si>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</si>
  <si>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</si>
  <si>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</si>
  <si>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</si>
  <si>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</si>
  <si>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</si>
  <si>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</si>
  <si>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</si>
  <si>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</si>
  <si>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</si>
  <si>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</si>
  <si>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</si>
  <si>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</si>
  <si>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</si>
  <si>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</si>
  <si>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</si>
  <si>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</si>
  <si>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</si>
  <si>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</si>
  <si>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</si>
  <si>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</si>
  <si>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</si>
  <si>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</si>
  <si>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</si>
  <si>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</si>
  <si>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</si>
  <si>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</si>
  <si>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</si>
  <si>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</si>
  <si>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</si>
  <si>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</si>
  <si>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</si>
  <si>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</si>
  <si>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</si>
  <si>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</si>
  <si>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</si>
  <si>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</si>
  <si>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</si>
  <si>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</si>
  <si>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</si>
  <si>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</si>
  <si>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</si>
  <si>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</si>
  <si>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</si>
  <si>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</si>
  <si>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</si>
  <si>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</si>
  <si>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</si>
  <si>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</si>
  <si>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</si>
  <si>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</si>
  <si>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</si>
  <si>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</si>
  <si>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</si>
  <si>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</si>
  <si>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</si>
  <si>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</si>
  <si>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</si>
  <si>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</si>
  <si>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</si>
  <si>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</si>
  <si>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</si>
  <si>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</si>
  <si>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</si>
  <si>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</si>
  <si>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</si>
  <si>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</si>
  <si>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</si>
  <si>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</si>
  <si>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</si>
  <si>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</si>
  <si>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</si>
  <si>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</si>
  <si>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</si>
  <si>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</si>
  <si>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</si>
  <si>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</si>
  <si>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</si>
  <si>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</si>
  <si>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</si>
  <si>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</si>
  <si>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</si>
  <si>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</si>
  <si>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</si>
  <si>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</si>
  <si>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</si>
  <si>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</si>
  <si>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</si>
  <si>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</si>
  <si>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</si>
  <si>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</si>
  <si>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</si>
  <si>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</si>
  <si>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</si>
  <si>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</si>
  <si>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</si>
  <si>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</si>
  <si>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</si>
  <si>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</si>
  <si>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</si>
  <si>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</si>
  <si>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</si>
  <si>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</si>
  <si>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</si>
  <si>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</si>
  <si>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</si>
  <si>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</si>
  <si>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</si>
  <si>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</si>
  <si>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</si>
  <si>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</si>
  <si>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</si>
  <si>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</si>
  <si>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</si>
  <si>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</si>
  <si>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</si>
  <si>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</si>
  <si>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</si>
  <si>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</si>
  <si>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</si>
  <si>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</si>
  <si>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</si>
  <si>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</si>
  <si>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</si>
  <si>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</si>
  <si>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</si>
  <si>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</si>
  <si>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</si>
  <si>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</si>
  <si>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</si>
  <si>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</si>
  <si>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</si>
  <si>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</si>
  <si>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</si>
  <si>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</si>
  <si>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</si>
  <si>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</si>
  <si>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</si>
  <si>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</si>
  <si>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</si>
  <si>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</si>
  <si>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</si>
  <si>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</si>
  <si>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</si>
  <si>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</si>
  <si>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</si>
  <si>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</si>
  <si>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</si>
  <si>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</si>
  <si>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</si>
  <si>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</si>
  <si>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</si>
  <si>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</si>
  <si>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</si>
  <si>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</si>
  <si>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</si>
  <si>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</si>
  <si>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</si>
  <si>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</si>
  <si>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</si>
  <si>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</si>
  <si>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</si>
  <si>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</si>
  <si>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</si>
  <si>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</si>
  <si>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</si>
  <si>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</si>
  <si>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</si>
  <si>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</si>
  <si>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</si>
  <si>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</si>
  <si>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</si>
  <si>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</si>
  <si>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</si>
  <si>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</si>
  <si>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</si>
  <si>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</si>
  <si>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</si>
  <si>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</si>
  <si>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</si>
  <si>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</si>
  <si>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</si>
  <si>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</si>
  <si>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</si>
  <si>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</si>
  <si>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</si>
  <si>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</si>
  <si>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</si>
  <si>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</si>
  <si>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</si>
  <si>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</si>
  <si>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</si>
  <si>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</si>
  <si>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</si>
  <si>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</si>
  <si>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</si>
  <si>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</si>
  <si>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</si>
  <si>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</si>
  <si>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</si>
  <si>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</si>
  <si>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</si>
  <si>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</si>
  <si>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</si>
  <si>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</si>
  <si>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</si>
  <si>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</si>
  <si>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</si>
  <si>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</si>
  <si>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</si>
  <si>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</si>
  <si>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</si>
  <si>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</si>
  <si>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</si>
  <si>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</si>
  <si>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</si>
  <si>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</si>
  <si>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</si>
  <si>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</si>
  <si>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</si>
  <si>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</si>
  <si>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</si>
  <si>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</si>
  <si>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</si>
  <si>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</si>
  <si>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</si>
  <si>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</si>
  <si>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</si>
  <si>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</si>
  <si>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</si>
  <si>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</si>
  <si>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</si>
  <si>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</si>
  <si>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</si>
  <si>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</si>
  <si>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</si>
  <si>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</si>
  <si>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</si>
  <si>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</si>
  <si>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</si>
  <si>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</si>
  <si>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</si>
  <si>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</si>
  <si>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</si>
  <si>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</si>
  <si>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</si>
  <si>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</si>
  <si>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</si>
  <si>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</si>
  <si>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</si>
  <si>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</si>
  <si>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</si>
  <si>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</si>
  <si>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</si>
  <si>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</si>
  <si>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</si>
  <si>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</si>
  <si>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</si>
  <si>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</si>
  <si>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</si>
  <si>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</si>
  <si>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</si>
  <si>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</si>
  <si>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</si>
  <si>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</si>
  <si>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</si>
  <si>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</si>
  <si>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</si>
  <si>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</si>
  <si>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</si>
  <si>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</si>
  <si>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</si>
  <si>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</si>
  <si>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</si>
  <si>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</si>
  <si>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</si>
  <si>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</si>
  <si>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</si>
  <si>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</si>
  <si>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</si>
  <si>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</si>
  <si>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</si>
  <si>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</si>
  <si>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</si>
  <si>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</si>
  <si>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</si>
  <si>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</si>
  <si>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</si>
  <si>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</si>
  <si>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</si>
  <si>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</si>
  <si>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</si>
  <si>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</si>
  <si>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</si>
  <si>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</si>
  <si>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</si>
  <si>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</si>
  <si>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</si>
  <si>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</si>
  <si>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</si>
  <si>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</si>
  <si>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</si>
  <si>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</si>
  <si>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</si>
  <si>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</si>
  <si>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</si>
  <si>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</si>
  <si>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</si>
  <si>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</si>
  <si>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</si>
  <si>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</si>
  <si>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</si>
  <si>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</si>
  <si>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</si>
  <si>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</si>
  <si>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</si>
  <si>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</si>
  <si>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</si>
  <si>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</si>
  <si>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</si>
  <si>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</si>
  <si>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</si>
  <si>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</si>
  <si>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</si>
  <si>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</si>
  <si>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</si>
  <si>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</si>
  <si>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</si>
  <si>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</si>
  <si>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</si>
  <si>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</si>
  <si>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</si>
  <si>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</si>
  <si>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</si>
  <si>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</si>
  <si>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</si>
  <si>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</si>
  <si>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</si>
  <si>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</si>
  <si>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</si>
  <si>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</si>
  <si>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</si>
  <si>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</si>
  <si>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</si>
  <si>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</si>
  <si>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</si>
  <si>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</si>
  <si>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</si>
  <si>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</si>
  <si>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</si>
  <si>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</si>
  <si>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</si>
  <si>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</si>
  <si>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</si>
  <si>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</si>
  <si>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</si>
  <si>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</si>
  <si>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</si>
  <si>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</si>
  <si>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</si>
  <si>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</si>
  <si>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</si>
  <si>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</si>
  <si>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</si>
  <si>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</si>
  <si>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</si>
  <si>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</si>
  <si>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</si>
  <si>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</si>
  <si>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</si>
  <si>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</si>
  <si>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</si>
  <si>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</si>
  <si>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</si>
  <si>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</si>
  <si>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</si>
  <si>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</si>
  <si>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</si>
  <si>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</si>
  <si>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</si>
  <si>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</si>
  <si>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</si>
  <si>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</si>
  <si>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</si>
  <si>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</si>
  <si>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</si>
  <si>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</si>
  <si>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</si>
  <si>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</si>
  <si>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</si>
  <si>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</si>
  <si>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</si>
  <si>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</si>
  <si>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</si>
  <si>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</si>
  <si>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</si>
  <si>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</si>
  <si>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</si>
  <si>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</si>
  <si>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</si>
  <si>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</si>
  <si>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</si>
  <si>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</si>
  <si>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</si>
  <si>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</si>
  <si>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</si>
  <si>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</si>
  <si>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</si>
  <si>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</si>
  <si>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</si>
  <si>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</si>
  <si>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</si>
  <si>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</si>
  <si>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</si>
  <si>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</si>
  <si>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</si>
  <si>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</si>
  <si>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</si>
  <si>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</si>
  <si>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</si>
  <si>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</si>
  <si>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</si>
  <si>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</si>
  <si>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</si>
  <si>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</si>
  <si>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</si>
  <si>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</si>
  <si>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</si>
  <si>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</si>
  <si>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</si>
  <si>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</si>
  <si>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</si>
  <si>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</si>
  <si>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</si>
  <si>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</si>
  <si>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</si>
  <si>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</si>
  <si>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</si>
  <si>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</si>
  <si>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</si>
  <si>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</si>
  <si>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</si>
  <si>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</si>
  <si>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</si>
  <si>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</si>
  <si>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</si>
  <si>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</si>
  <si>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</si>
  <si>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</si>
  <si>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</si>
  <si>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</si>
  <si>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</si>
  <si>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</si>
  <si>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</si>
  <si>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</si>
  <si>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</si>
  <si>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</si>
  <si>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</si>
  <si>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</si>
  <si>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</si>
  <si>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</si>
  <si>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</si>
  <si>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</si>
  <si>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</si>
  <si>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</si>
  <si>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</si>
  <si>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</si>
  <si>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</si>
  <si>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</si>
  <si>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</si>
  <si>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</si>
  <si>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</si>
  <si>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</si>
  <si>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</si>
  <si>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</si>
  <si>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</si>
  <si>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</si>
  <si>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</si>
  <si>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</si>
  <si>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</si>
  <si>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</si>
  <si>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</si>
  <si>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</si>
  <si>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</si>
  <si>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</si>
  <si>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</si>
  <si>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</si>
  <si>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</si>
  <si>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</si>
  <si>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</si>
  <si>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</si>
  <si>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</si>
  <si>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</si>
  <si>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</si>
  <si>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</si>
  <si>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</si>
  <si>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</si>
  <si>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</si>
  <si>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</si>
  <si>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</si>
  <si>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</si>
  <si>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</si>
  <si>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</si>
  <si>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</si>
  <si>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</si>
  <si>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</si>
  <si>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</si>
  <si>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</si>
  <si>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</si>
  <si>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</si>
  <si>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</si>
  <si>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</si>
  <si>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</si>
  <si>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</si>
  <si>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</si>
  <si>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</si>
  <si>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</si>
  <si>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</si>
  <si>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</si>
  <si>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</si>
  <si>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</si>
  <si>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</si>
  <si>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</si>
  <si>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</si>
  <si>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</si>
  <si>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</si>
  <si>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</si>
  <si>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</si>
  <si>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</si>
  <si>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</si>
  <si>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</si>
  <si>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</si>
  <si>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</si>
  <si>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</si>
  <si>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</si>
  <si>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</si>
  <si>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</si>
  <si>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</si>
  <si>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</si>
  <si>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</si>
  <si>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</si>
  <si>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</si>
  <si>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</si>
  <si>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</si>
  <si>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</si>
  <si>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</si>
  <si>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</si>
  <si>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</si>
  <si>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</si>
  <si>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</si>
  <si>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</si>
  <si>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</si>
  <si>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</si>
  <si>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</si>
  <si>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</si>
  <si>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</si>
  <si>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</si>
  <si>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</si>
  <si>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</si>
  <si>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</si>
  <si>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</si>
  <si>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</si>
  <si>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</si>
  <si>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</si>
  <si>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</si>
  <si>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</si>
  <si>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</si>
  <si>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</si>
  <si>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</si>
  <si>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</si>
  <si>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</si>
  <si>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</si>
  <si>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</si>
  <si>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</si>
  <si>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</si>
  <si>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</si>
  <si>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</si>
  <si>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</si>
  <si>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</si>
  <si>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</si>
  <si>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</si>
  <si>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</si>
  <si>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</si>
  <si>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</si>
  <si>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</si>
  <si>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</si>
  <si>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</si>
  <si>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</si>
  <si>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</si>
  <si>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</si>
  <si>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</si>
  <si>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</si>
  <si>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</si>
  <si>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</si>
  <si>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</si>
  <si>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</si>
  <si>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</si>
  <si>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</si>
  <si>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</si>
  <si>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</si>
  <si>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</si>
  <si>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</si>
  <si>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</si>
  <si>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</si>
  <si>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</si>
  <si>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</si>
  <si>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</si>
  <si>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</si>
  <si>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</si>
  <si>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</si>
  <si>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</si>
  <si>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</si>
  <si>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</si>
  <si>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</si>
  <si>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</si>
  <si>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</si>
  <si>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</si>
  <si>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</si>
  <si>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</si>
  <si>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</si>
  <si>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</si>
  <si>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</si>
  <si>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</si>
  <si>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</si>
  <si>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</si>
  <si>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</si>
  <si>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</si>
  <si>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</si>
  <si>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</si>
  <si>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</si>
  <si>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</si>
  <si>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</si>
  <si>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</si>
  <si>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</si>
  <si>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</si>
  <si>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</si>
  <si>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</si>
  <si>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</si>
  <si>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</si>
  <si>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</si>
  <si>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</si>
  <si>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</si>
  <si>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</si>
  <si>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</si>
  <si>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</si>
  <si>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</si>
  <si>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</si>
  <si>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</si>
  <si>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</si>
  <si>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</si>
  <si>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</si>
  <si>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</si>
  <si>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</si>
  <si>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</si>
  <si>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</si>
  <si>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</si>
  <si>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</si>
  <si>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</si>
  <si>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</si>
  <si>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</si>
  <si>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</si>
  <si>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</si>
  <si>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</si>
  <si>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</si>
  <si>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</si>
  <si>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</si>
  <si>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</si>
  <si>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</si>
  <si>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</si>
  <si>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</si>
  <si>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</si>
  <si>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</si>
  <si>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</si>
  <si>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</si>
  <si>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</si>
  <si>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</si>
  <si>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</si>
  <si>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</si>
  <si>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</si>
  <si>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</si>
  <si>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</si>
  <si>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</si>
  <si>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</si>
  <si>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</si>
  <si>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</si>
  <si>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</si>
  <si>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</si>
  <si>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</si>
  <si>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</si>
  <si>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</si>
  <si>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</si>
  <si>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</si>
  <si>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</si>
  <si>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</si>
  <si>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</si>
  <si>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</si>
  <si>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</si>
  <si>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</si>
  <si>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</si>
  <si>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</si>
  <si>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</si>
  <si>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</si>
  <si>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</si>
  <si>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</si>
  <si>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</si>
  <si>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</si>
  <si>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</si>
  <si>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</si>
  <si>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</si>
  <si>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</si>
  <si>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</si>
  <si>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</si>
  <si>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</si>
  <si>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</si>
  <si>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</si>
  <si>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</si>
  <si>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</si>
  <si>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</si>
  <si>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</si>
  <si>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</si>
  <si>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</si>
  <si>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</si>
  <si>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</si>
  <si>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</si>
  <si>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</si>
  <si>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</si>
  <si>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</si>
  <si>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</si>
  <si>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</si>
  <si>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</si>
  <si>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</si>
  <si>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</si>
  <si>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</si>
  <si>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</si>
  <si>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</si>
  <si>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</si>
  <si>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</si>
  <si>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</si>
  <si>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</si>
  <si>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</si>
  <si>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</si>
  <si>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</si>
  <si>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</si>
  <si>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</si>
  <si>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</si>
  <si>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</si>
  <si>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</si>
  <si>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</si>
  <si>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</si>
  <si>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</si>
  <si>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</si>
  <si>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</si>
  <si>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</si>
  <si>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</si>
  <si>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</si>
  <si>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</si>
  <si>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</si>
  <si>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</si>
  <si>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</si>
  <si>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</si>
  <si>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</si>
  <si>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</si>
  <si>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</si>
  <si>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</si>
  <si>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</si>
  <si>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</si>
  <si>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</si>
  <si>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</si>
  <si>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</si>
  <si>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</si>
  <si>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</si>
  <si>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</si>
  <si>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</si>
  <si>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</si>
  <si>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</si>
  <si>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</si>
  <si>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</si>
  <si>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</si>
  <si>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</si>
  <si>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</si>
  <si>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</si>
  <si>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</si>
  <si>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</si>
  <si>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</si>
  <si>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</si>
  <si>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</si>
  <si>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</si>
  <si>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</si>
  <si>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</si>
  <si>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</si>
  <si>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</si>
  <si>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</si>
  <si>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</si>
  <si>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</si>
  <si>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</si>
  <si>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</si>
  <si>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</si>
  <si>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</si>
  <si>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</si>
  <si>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</si>
  <si>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</si>
  <si>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</si>
  <si>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</si>
  <si>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</si>
  <si>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</si>
  <si>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</si>
  <si>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</si>
  <si>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</si>
  <si>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</si>
  <si>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</si>
  <si>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</si>
  <si>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</si>
  <si>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</si>
  <si>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</si>
  <si>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</si>
  <si>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</si>
  <si>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</si>
  <si>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</si>
  <si>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</si>
  <si>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</si>
  <si>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</si>
  <si>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</si>
  <si>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</si>
  <si>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</si>
  <si>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</si>
  <si>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</si>
  <si>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</si>
  <si>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</si>
  <si>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</si>
  <si>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</si>
  <si>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</si>
  <si>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</si>
  <si>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</si>
  <si>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</si>
  <si>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</si>
  <si>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</si>
  <si>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</si>
  <si>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</si>
  <si>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</si>
  <si>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</si>
  <si>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</si>
  <si>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</si>
  <si>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</si>
  <si>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</si>
  <si>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</si>
  <si>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</si>
  <si>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</si>
  <si>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</si>
  <si>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</si>
  <si>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</si>
  <si>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</si>
  <si>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</si>
  <si>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</si>
  <si>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</si>
  <si>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</si>
  <si>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</si>
  <si>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</si>
  <si>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</si>
  <si>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</si>
  <si>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</si>
  <si>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</si>
  <si>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</si>
  <si>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</si>
  <si>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</si>
  <si>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</si>
  <si>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</si>
  <si>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</si>
  <si>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</si>
  <si>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</si>
  <si>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</si>
  <si>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</si>
  <si>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</si>
  <si>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</si>
  <si>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</si>
  <si>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</si>
  <si>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</si>
  <si>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</si>
  <si>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</si>
  <si>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</si>
  <si>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</si>
  <si>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</si>
  <si>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</si>
  <si>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</si>
  <si>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</si>
  <si>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</si>
  <si>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</si>
  <si>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</si>
  <si>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</si>
  <si>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</si>
  <si>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</si>
  <si>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</si>
  <si>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</si>
  <si>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</si>
  <si>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</si>
  <si>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</si>
  <si>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</si>
  <si>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</si>
  <si>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</si>
  <si>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</si>
  <si>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</si>
  <si>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</si>
  <si>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</si>
  <si>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</si>
  <si>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</si>
  <si>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</si>
  <si>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</si>
  <si>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</si>
  <si>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</si>
  <si>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</si>
  <si>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</si>
  <si>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</si>
  <si>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</si>
  <si>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</si>
  <si>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</si>
  <si>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</si>
  <si>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</si>
  <si>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</si>
  <si>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</si>
  <si>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</si>
  <si>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</si>
  <si>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</si>
  <si>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</si>
  <si>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</si>
  <si>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</si>
  <si>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</si>
  <si>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</si>
  <si>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</si>
  <si>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</si>
  <si>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</si>
  <si>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</si>
  <si>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</si>
  <si>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</si>
  <si>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</si>
  <si>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</si>
  <si>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</si>
  <si>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</si>
  <si>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</si>
  <si>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</si>
  <si>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</si>
  <si>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</si>
  <si>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</si>
  <si>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</si>
  <si>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</si>
  <si>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</si>
  <si>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</si>
  <si>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</si>
  <si>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</si>
  <si>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</si>
  <si>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</si>
  <si>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</si>
  <si>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</si>
  <si>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</si>
  <si>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</si>
  <si>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</si>
  <si>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</si>
  <si>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</si>
  <si>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</si>
  <si>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</si>
  <si>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</si>
  <si>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</si>
  <si>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</si>
  <si>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</si>
  <si>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</si>
  <si>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</si>
  <si>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</si>
  <si>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</si>
  <si>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</si>
  <si>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</si>
  <si>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</si>
  <si>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</si>
  <si>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</si>
  <si>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</si>
  <si>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</si>
  <si>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</si>
  <si>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</si>
  <si>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</si>
  <si>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</si>
  <si>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</si>
  <si>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</si>
  <si>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</si>
  <si>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</si>
  <si>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</si>
  <si>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</si>
  <si>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</si>
  <si>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</si>
  <si>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</si>
  <si>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</si>
  <si>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</si>
  <si>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</si>
  <si>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</si>
  <si>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</si>
  <si>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</si>
  <si>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</si>
  <si>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</si>
  <si>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</si>
  <si>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</si>
  <si>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</si>
  <si>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</si>
  <si>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</si>
  <si>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</si>
  <si>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</si>
  <si>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</si>
  <si>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</si>
  <si>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</si>
  <si>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</si>
  <si>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</si>
  <si>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</si>
  <si>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</si>
  <si>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</si>
  <si>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</si>
  <si>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</si>
  <si>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</si>
  <si>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</si>
  <si>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</si>
  <si>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</si>
  <si>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</si>
  <si>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</si>
  <si>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</si>
  <si>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</si>
  <si>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</si>
  <si>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</si>
  <si>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</si>
  <si>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</si>
  <si>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</si>
  <si>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</si>
  <si>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</si>
  <si>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</si>
  <si>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</si>
  <si>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</si>
  <si>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</si>
  <si>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</si>
  <si>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</si>
  <si>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</si>
  <si>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</si>
  <si>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</si>
  <si>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</si>
  <si>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</si>
  <si>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</si>
  <si>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</si>
  <si>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</si>
  <si>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</si>
  <si>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</si>
  <si>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</si>
  <si>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</si>
  <si>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</si>
  <si>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</si>
  <si>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</si>
  <si>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</si>
  <si>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</si>
  <si>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</si>
  <si>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</si>
  <si>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</si>
  <si>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</si>
  <si>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</si>
  <si>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</si>
  <si>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</si>
  <si>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</si>
  <si>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</si>
  <si>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</si>
  <si>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</si>
  <si>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</si>
  <si>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</si>
  <si>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</si>
  <si>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</si>
  <si>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</si>
  <si>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</si>
  <si>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</si>
  <si>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</si>
  <si>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</si>
  <si>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</si>
  <si>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</si>
  <si>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</si>
  <si>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</si>
  <si>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</si>
  <si>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</si>
  <si>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</si>
  <si>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</si>
  <si>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</si>
  <si>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</si>
  <si>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</si>
  <si>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</si>
  <si>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</si>
  <si>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</si>
  <si>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</si>
  <si>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</si>
  <si>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</si>
  <si>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</si>
  <si>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</si>
  <si>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</si>
  <si>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</si>
  <si>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</si>
  <si>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</si>
  <si>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</si>
  <si>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</si>
  <si>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</si>
  <si>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</si>
  <si>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</si>
  <si>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</si>
  <si>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</si>
  <si>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</si>
  <si>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</si>
  <si>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</si>
  <si>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</si>
  <si>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</si>
  <si>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</si>
  <si>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</si>
  <si>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</si>
  <si>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</si>
  <si>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</si>
  <si>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</si>
  <si>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</si>
  <si>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</si>
  <si>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</si>
  <si>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</si>
  <si>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</si>
  <si>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</si>
  <si>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</si>
  <si>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</si>
  <si>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</si>
  <si>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</si>
  <si>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</si>
  <si>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</si>
  <si>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</si>
  <si>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</si>
  <si>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</si>
  <si>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</si>
  <si>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</si>
  <si>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</si>
  <si>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</si>
  <si>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</si>
  <si>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</si>
  <si>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</si>
  <si>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</si>
  <si>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</si>
  <si>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</si>
  <si>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</si>
  <si>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</si>
  <si>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</si>
  <si>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</si>
  <si>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</si>
  <si>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</si>
  <si>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</si>
  <si>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</si>
  <si>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</si>
  <si>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</si>
  <si>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</si>
  <si>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</si>
  <si>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</si>
  <si>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</si>
  <si>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</si>
  <si>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</si>
  <si>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</si>
  <si>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</si>
  <si>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</si>
  <si>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</si>
  <si>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</si>
  <si>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</si>
  <si>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</si>
  <si>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</si>
  <si>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</si>
  <si>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</si>
  <si>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</si>
  <si>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</si>
  <si>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</si>
  <si>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</si>
  <si>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</si>
  <si>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</si>
  <si>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</si>
  <si>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</si>
  <si>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</si>
  <si>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</si>
  <si>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</si>
  <si>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</si>
  <si>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</si>
  <si>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</si>
  <si>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</si>
  <si>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</si>
  <si>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</si>
  <si>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</si>
  <si>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</si>
  <si>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</si>
  <si>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</si>
  <si>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</si>
  <si>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</si>
  <si>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</si>
  <si>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</si>
  <si>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</si>
  <si>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</si>
  <si>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</si>
  <si>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</si>
  <si>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</si>
  <si>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</si>
  <si>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</si>
  <si>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</si>
  <si>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</si>
  <si>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</si>
  <si>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</si>
  <si>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</si>
  <si>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</si>
  <si>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</si>
  <si>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</si>
  <si>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</si>
  <si>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</si>
  <si>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</si>
  <si>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</si>
  <si>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</si>
  <si>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</si>
  <si>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</si>
  <si>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</si>
  <si>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</si>
  <si>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</si>
  <si>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</si>
  <si>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</si>
  <si>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</si>
  <si>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</si>
  <si>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</si>
  <si>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</si>
  <si>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</si>
  <si>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</si>
  <si>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</si>
  <si>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</si>
  <si>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</si>
  <si>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</si>
  <si>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</si>
  <si>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</si>
  <si>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</si>
  <si>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</si>
  <si>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</si>
  <si>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</si>
  <si>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</si>
  <si>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</si>
  <si>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</si>
  <si>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</si>
  <si>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</si>
  <si>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</si>
  <si>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</si>
  <si>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</si>
  <si>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</si>
  <si>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</si>
  <si>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</si>
  <si>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</si>
  <si>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</si>
  <si>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</si>
  <si>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</si>
  <si>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</si>
  <si>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</si>
  <si>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</si>
  <si>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</si>
  <si>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</si>
  <si>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</si>
  <si>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</si>
  <si>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</si>
  <si>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</si>
  <si>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</si>
  <si>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</si>
  <si>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</si>
  <si>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</si>
  <si>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</si>
  <si>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</si>
  <si>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</si>
  <si>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</si>
  <si>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</si>
  <si>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</si>
  <si>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</si>
  <si>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</si>
  <si>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</si>
  <si>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</si>
  <si>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</si>
  <si>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</si>
  <si>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</si>
  <si>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</si>
  <si>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</si>
  <si>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</si>
  <si>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</si>
  <si>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</si>
  <si>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</si>
  <si>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</si>
  <si>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</si>
  <si>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</si>
  <si>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</si>
  <si>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</si>
  <si>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</si>
  <si>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</si>
  <si>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</si>
  <si>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</si>
  <si>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</si>
  <si>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</si>
  <si>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</si>
  <si>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</si>
  <si>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</si>
  <si>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</si>
  <si>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</si>
  <si>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</si>
  <si>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</si>
  <si>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</si>
  <si>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</si>
  <si>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</si>
  <si>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</si>
  <si>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</si>
  <si>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</si>
  <si>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</si>
  <si>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</si>
  <si>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</si>
  <si>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</si>
  <si>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</si>
  <si>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</si>
  <si>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</si>
  <si>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</si>
  <si>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</si>
  <si>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</si>
  <si>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</si>
  <si>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</si>
  <si>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</si>
  <si>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</si>
  <si>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</si>
  <si>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</si>
  <si>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</si>
  <si>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</si>
  <si>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</si>
  <si>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</si>
  <si>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</si>
  <si>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</si>
  <si>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</si>
  <si>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</si>
  <si>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</si>
  <si>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</si>
  <si>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</si>
  <si>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</si>
  <si>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</si>
  <si>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</si>
  <si>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</si>
  <si>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</si>
  <si>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</si>
  <si>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</si>
  <si>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</si>
  <si>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</si>
  <si>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</si>
  <si>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</si>
  <si>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</si>
  <si>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</si>
  <si>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</si>
  <si>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</si>
  <si>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</si>
  <si>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</si>
  <si>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</si>
  <si>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</si>
  <si>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</si>
  <si>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</si>
  <si>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</si>
  <si>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</si>
  <si>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</si>
  <si>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</si>
  <si>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</si>
  <si>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</si>
  <si>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</si>
  <si>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</si>
  <si>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</si>
  <si>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</si>
  <si>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</si>
  <si>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</si>
  <si>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</si>
  <si>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</si>
  <si>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</si>
  <si>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</si>
  <si>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</si>
  <si>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</si>
  <si>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</si>
  <si>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</si>
  <si>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</si>
  <si>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</si>
  <si>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</si>
  <si>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</si>
  <si>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</si>
  <si>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</si>
  <si>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</si>
  <si>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</si>
  <si>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</si>
  <si>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</si>
  <si>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</si>
  <si>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</si>
  <si>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</si>
  <si>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</si>
  <si>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</si>
  <si>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</si>
  <si>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</si>
  <si>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</si>
  <si>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</si>
  <si>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</si>
  <si>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</si>
  <si>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</si>
  <si>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</si>
  <si>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</si>
  <si>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</si>
  <si>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</si>
  <si>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</si>
  <si>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</si>
  <si>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</si>
  <si>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</si>
  <si>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</si>
  <si>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</si>
  <si>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</si>
  <si>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</si>
  <si>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</si>
  <si>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</si>
  <si>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</si>
  <si>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</si>
  <si>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</si>
  <si>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</si>
  <si>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</si>
  <si>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</si>
  <si>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</si>
  <si>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</si>
  <si>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</si>
  <si>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</si>
  <si>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</si>
  <si>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</si>
  <si>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</si>
  <si>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</si>
  <si>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</si>
  <si>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</si>
  <si>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</si>
  <si>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</si>
  <si>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</si>
  <si>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</si>
  <si>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</si>
  <si>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</si>
  <si>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</si>
  <si>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</si>
  <si>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</si>
  <si>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</si>
  <si>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</si>
  <si>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</si>
  <si>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</si>
  <si>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</si>
  <si>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</si>
  <si>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</si>
  <si>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</si>
  <si>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</si>
  <si>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</si>
  <si>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</si>
  <si>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</si>
  <si>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</si>
  <si>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</si>
  <si>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</si>
  <si>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</si>
  <si>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</si>
  <si>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</si>
  <si>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</si>
  <si>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</si>
  <si>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</si>
  <si>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</si>
  <si>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</si>
  <si>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</si>
  <si>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</si>
  <si>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</si>
  <si>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</si>
  <si>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</si>
  <si>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</si>
  <si>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</si>
  <si>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</si>
  <si>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</si>
  <si>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</si>
  <si>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</si>
  <si>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</si>
  <si>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</si>
  <si>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</si>
  <si>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</si>
  <si>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</si>
  <si>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</si>
  <si>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</si>
  <si>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</si>
  <si>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</si>
  <si>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</si>
  <si>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</si>
  <si>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</si>
  <si>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</si>
  <si>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</si>
  <si>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</si>
  <si>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</si>
  <si>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</si>
  <si>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</si>
  <si>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</si>
  <si>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</si>
  <si>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</si>
  <si>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</si>
  <si>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</si>
  <si>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</si>
  <si>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</si>
  <si>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</si>
  <si>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</si>
  <si>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</si>
  <si>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</si>
  <si>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</si>
  <si>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</si>
  <si>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</si>
  <si>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</si>
  <si>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</si>
  <si>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</si>
  <si>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</si>
  <si>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</si>
  <si>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</si>
  <si>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</si>
  <si>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</si>
  <si>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</si>
  <si>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</si>
  <si>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</si>
  <si>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</si>
  <si>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</si>
  <si>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</si>
  <si>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</si>
  <si>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</si>
  <si>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</si>
  <si>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</si>
  <si>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</si>
  <si>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</si>
  <si>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</si>
  <si>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</si>
  <si>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</si>
  <si>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</si>
  <si>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</si>
  <si>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</si>
  <si>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</si>
  <si>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</si>
  <si>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</si>
  <si>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</si>
  <si>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</si>
  <si>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</si>
  <si>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</si>
  <si>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</si>
  <si>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</si>
  <si>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</si>
  <si>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</si>
  <si>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</si>
  <si>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</si>
  <si>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</si>
  <si>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</si>
  <si>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</si>
  <si>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</si>
  <si>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</si>
  <si>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</si>
  <si>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</si>
  <si>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</si>
  <si>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</si>
  <si>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</si>
  <si>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</si>
  <si>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</si>
  <si>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</si>
  <si>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</si>
  <si>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</si>
  <si>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</si>
  <si>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</si>
  <si>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</si>
  <si>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</si>
  <si>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</si>
  <si>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</si>
  <si>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</si>
  <si>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</si>
  <si>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</si>
  <si>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</si>
  <si>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</si>
  <si>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</si>
  <si>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</si>
  <si>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</si>
  <si>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</si>
  <si>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</si>
  <si>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</si>
  <si>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</si>
  <si>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</si>
  <si>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</si>
  <si>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</si>
  <si>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</si>
  <si>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</si>
  <si>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</si>
  <si>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</si>
  <si>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</si>
  <si>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</si>
  <si>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</si>
  <si>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</si>
  <si>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</si>
  <si>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</si>
  <si>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</si>
  <si>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</si>
  <si>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</si>
  <si>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</si>
  <si>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</si>
  <si>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</si>
  <si>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</si>
  <si>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</si>
  <si>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</si>
  <si>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</si>
  <si>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</si>
  <si>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</si>
  <si>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</si>
  <si>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</si>
  <si>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</si>
  <si>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</si>
  <si>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</si>
  <si>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</si>
  <si>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</si>
  <si>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</si>
  <si>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</si>
  <si>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</si>
  <si>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</si>
  <si>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</si>
  <si>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</si>
  <si>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</si>
  <si>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</si>
  <si>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</si>
  <si>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</si>
  <si>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</si>
  <si>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</si>
  <si>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</si>
  <si>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</si>
  <si>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</si>
  <si>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</si>
  <si>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</si>
  <si>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</si>
  <si>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</si>
  <si>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</si>
  <si>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</si>
  <si>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</si>
  <si>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</si>
  <si>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</si>
  <si>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</si>
  <si>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</si>
  <si>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</si>
  <si>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</si>
  <si>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</si>
  <si>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</si>
  <si>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</si>
  <si>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</si>
  <si>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</si>
  <si>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</si>
  <si>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</si>
  <si>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</si>
  <si>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</si>
  <si>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</si>
  <si>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</si>
  <si>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</si>
  <si>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</si>
  <si>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</si>
  <si>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</si>
  <si>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</si>
  <si>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</si>
  <si>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</si>
  <si>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</si>
  <si>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</si>
  <si>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</si>
  <si>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</si>
  <si>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</si>
  <si>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</si>
  <si>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</si>
  <si>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</si>
  <si>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</si>
  <si>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</si>
  <si>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</si>
  <si>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</si>
  <si>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</si>
  <si>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</si>
  <si>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</si>
  <si>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</si>
  <si>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</si>
  <si>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</si>
  <si>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</si>
  <si>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</si>
  <si>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</si>
  <si>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</si>
  <si>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</si>
  <si>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</si>
  <si>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</si>
  <si>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</si>
  <si>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</si>
  <si>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</si>
  <si>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</si>
  <si>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</si>
  <si>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</si>
  <si>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</si>
  <si>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</si>
  <si>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</si>
  <si>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</si>
  <si>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</si>
  <si>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</si>
  <si>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</si>
  <si>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</si>
  <si>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</si>
  <si>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</si>
  <si>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</si>
  <si>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</si>
  <si>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</si>
  <si>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</si>
  <si>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</si>
  <si>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</si>
  <si>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</si>
  <si>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</si>
  <si>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</si>
  <si>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</si>
  <si>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</si>
  <si>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</si>
  <si>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</si>
  <si>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</si>
  <si>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</si>
  <si>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</si>
  <si>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</si>
  <si>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</si>
  <si>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</si>
  <si>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</si>
  <si>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</si>
  <si>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</si>
  <si>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</si>
  <si>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</si>
  <si>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</si>
  <si>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</si>
  <si>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</si>
  <si>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</si>
  <si>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</si>
  <si>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</si>
  <si>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</si>
  <si>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</si>
  <si>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</si>
  <si>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</si>
  <si>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</si>
  <si>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</si>
  <si>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</si>
  <si>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</si>
  <si>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</si>
  <si>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</si>
  <si>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</si>
  <si>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</si>
  <si>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</si>
  <si>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</si>
  <si>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</si>
  <si>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</si>
  <si>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</si>
  <si>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</si>
  <si>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</si>
  <si>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</si>
  <si>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</si>
  <si>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</si>
  <si>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</si>
  <si>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</si>
  <si>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</si>
  <si>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</si>
  <si>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</si>
  <si>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</si>
  <si>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</si>
  <si>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</si>
  <si>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</si>
  <si>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</si>
  <si>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</si>
  <si>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</si>
  <si>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</si>
  <si>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</si>
  <si>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</si>
  <si>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</si>
  <si>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</si>
  <si>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</si>
  <si>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</si>
  <si>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</si>
  <si>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</si>
  <si>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</si>
  <si>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</si>
  <si>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</si>
  <si>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</si>
  <si>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</si>
  <si>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</si>
  <si>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</si>
  <si>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</si>
  <si>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</si>
  <si>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</si>
  <si>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</si>
  <si>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</si>
  <si>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</si>
  <si>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</si>
  <si>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</si>
  <si>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</si>
  <si>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</si>
  <si>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</si>
  <si>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</si>
  <si>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</si>
  <si>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</si>
  <si>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</si>
  <si>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</si>
  <si>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</si>
  <si>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</si>
  <si>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</si>
  <si>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</si>
  <si>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</si>
  <si>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</si>
  <si>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</si>
  <si>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</si>
  <si>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</si>
  <si>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</si>
  <si>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</si>
  <si>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</si>
  <si>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</si>
  <si>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</si>
  <si>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</si>
  <si>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</si>
  <si>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</si>
  <si>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</si>
  <si>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</si>
  <si>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</si>
  <si>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</si>
  <si>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</si>
  <si>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</si>
  <si>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</si>
  <si>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</si>
  <si>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</si>
  <si>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</si>
  <si>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</si>
  <si>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</si>
  <si>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</si>
  <si>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</si>
  <si>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</si>
  <si>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</si>
  <si>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</si>
  <si>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</si>
  <si>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</si>
  <si>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</si>
  <si>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</si>
  <si>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</si>
  <si>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</si>
  <si>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</si>
  <si>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</si>
  <si>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</si>
  <si>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</si>
  <si>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</si>
  <si>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</si>
  <si>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</si>
  <si>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</si>
  <si>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</si>
  <si>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</si>
  <si>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</si>
  <si>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</si>
  <si>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</si>
  <si>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</si>
  <si>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</si>
  <si>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</si>
  <si>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</si>
  <si>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</si>
  <si>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</si>
  <si>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</si>
  <si>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</si>
  <si>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</si>
  <si>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</si>
  <si>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</si>
  <si>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</si>
  <si>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</si>
  <si>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</si>
  <si>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</si>
  <si>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</si>
  <si>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</si>
  <si>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</si>
  <si>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</si>
  <si>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</si>
  <si>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</si>
  <si>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</si>
  <si>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</si>
  <si>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</si>
  <si>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</si>
  <si>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</si>
  <si>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</si>
  <si>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</si>
  <si>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</si>
  <si>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</si>
  <si>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</si>
  <si>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</si>
  <si>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</si>
  <si>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</si>
  <si>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</si>
  <si>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</si>
  <si>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</si>
  <si>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</si>
  <si>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</si>
  <si>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</si>
  <si>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</si>
  <si>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</si>
  <si>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</si>
  <si>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</si>
  <si>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</si>
  <si>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</si>
  <si>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</si>
  <si>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</si>
  <si>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</si>
  <si>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</si>
  <si>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</si>
  <si>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</si>
  <si>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</si>
  <si>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</si>
  <si>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</si>
  <si>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</si>
  <si>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</si>
  <si>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</si>
  <si>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</si>
  <si>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</si>
  <si>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</si>
  <si>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</si>
  <si>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</si>
  <si>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</si>
  <si>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</si>
  <si>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</si>
  <si>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</si>
  <si>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</si>
  <si>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</si>
  <si>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</si>
  <si>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</si>
  <si>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</si>
  <si>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</si>
  <si>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</si>
  <si>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</si>
  <si>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</si>
  <si>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</si>
  <si>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</si>
  <si>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</si>
  <si>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</si>
  <si>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</si>
  <si>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</si>
  <si>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</si>
  <si>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</si>
  <si>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</si>
  <si>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</si>
  <si>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</si>
  <si>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</si>
  <si>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</si>
  <si>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</si>
  <si>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</si>
  <si>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</si>
  <si>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</si>
  <si>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</si>
  <si>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</si>
  <si>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</si>
  <si>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</si>
  <si>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</si>
  <si>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</si>
  <si>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</si>
  <si>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</si>
  <si>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</si>
  <si>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</si>
  <si>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</si>
  <si>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</si>
  <si>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</si>
  <si>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</si>
  <si>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</si>
  <si>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</si>
  <si>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</si>
  <si>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</si>
  <si>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</si>
  <si>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</si>
  <si>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</si>
  <si>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</si>
  <si>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</si>
  <si>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</si>
  <si>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</si>
  <si>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</si>
  <si>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</si>
  <si>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</si>
  <si>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</si>
  <si>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</si>
  <si>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</si>
  <si>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</si>
  <si>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</si>
  <si>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</si>
  <si>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</si>
  <si>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</si>
  <si>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</si>
  <si>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</si>
  <si>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</si>
  <si>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</si>
  <si>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</si>
  <si>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</si>
  <si>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</si>
  <si>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</si>
  <si>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</si>
  <si>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</si>
  <si>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</si>
  <si>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</si>
  <si>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</si>
  <si>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</si>
  <si>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</si>
  <si>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</si>
  <si>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</si>
  <si>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</si>
  <si>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</si>
  <si>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</si>
  <si>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</si>
  <si>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</si>
  <si>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</si>
  <si>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</si>
  <si>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</si>
  <si>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</si>
  <si>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</si>
  <si>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</si>
  <si>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</si>
  <si>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</si>
  <si>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</si>
  <si>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</si>
  <si>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</si>
  <si>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</si>
  <si>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</si>
  <si>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</si>
  <si>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</si>
  <si>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</si>
  <si>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</si>
  <si>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</si>
  <si>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</si>
  <si>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</si>
  <si>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</si>
  <si>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</si>
  <si>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</si>
  <si>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</si>
  <si>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</si>
  <si>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</si>
  <si>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</si>
  <si>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</si>
  <si>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</si>
  <si>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</si>
  <si>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</si>
  <si>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</si>
  <si>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</si>
  <si>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</si>
  <si>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</si>
  <si>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</si>
  <si>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</si>
  <si>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</si>
  <si>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</si>
  <si>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</si>
  <si>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</si>
  <si>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</si>
  <si>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</si>
  <si>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</si>
  <si>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</si>
  <si>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</si>
  <si>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</si>
  <si>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</si>
  <si>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</si>
  <si>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</si>
  <si>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</si>
  <si>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</si>
  <si>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</si>
  <si>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</si>
  <si>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</si>
  <si>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</si>
  <si>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</si>
  <si>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</si>
  <si>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</si>
  <si>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</si>
  <si>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</si>
  <si>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</si>
  <si>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</si>
  <si>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</si>
  <si>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</si>
  <si>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</si>
  <si>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</si>
  <si>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</si>
  <si>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</si>
  <si>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</si>
  <si>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</si>
  <si>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</si>
  <si>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</si>
  <si>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</si>
  <si>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</si>
  <si>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</si>
  <si>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</si>
  <si>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</si>
  <si>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</si>
  <si>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</si>
  <si>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</si>
  <si>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</si>
  <si>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</si>
  <si>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</si>
  <si>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</si>
  <si>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</si>
  <si>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</si>
  <si>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</si>
  <si>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</si>
  <si>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</si>
  <si>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</si>
  <si>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</si>
  <si>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</si>
  <si>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</si>
  <si>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</si>
  <si>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</si>
  <si>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</si>
  <si>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</si>
  <si>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</si>
  <si>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</si>
  <si>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</si>
  <si>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</si>
  <si>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</si>
  <si>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</si>
  <si>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</si>
  <si>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</si>
  <si>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</si>
  <si>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</si>
  <si>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</si>
  <si>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</si>
  <si>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</si>
  <si>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</si>
  <si>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</si>
  <si>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</si>
  <si>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</si>
  <si>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</si>
  <si>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</si>
  <si>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</si>
  <si>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</si>
  <si>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</si>
  <si>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</si>
  <si>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</si>
  <si>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</si>
  <si>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</si>
  <si>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</si>
  <si>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</si>
  <si>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</si>
  <si>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</si>
  <si>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</si>
  <si>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</si>
  <si>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</si>
  <si>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</si>
  <si>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</si>
  <si>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</si>
  <si>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</si>
  <si>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</si>
  <si>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</si>
  <si>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</si>
  <si>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</si>
  <si>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</si>
  <si>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</si>
  <si>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</si>
  <si>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</si>
  <si>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</si>
  <si>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</si>
  <si>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</si>
  <si>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</si>
  <si>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</si>
  <si>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</si>
  <si>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</si>
  <si>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</si>
  <si>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</si>
  <si>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</si>
  <si>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</si>
  <si>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</si>
  <si>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</si>
  <si>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</si>
  <si>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</si>
  <si>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</si>
  <si>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</si>
  <si>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</si>
  <si>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</si>
  <si>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</si>
  <si>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</si>
  <si>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</si>
  <si>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</si>
  <si>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</si>
  <si>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</si>
  <si>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</si>
  <si>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</si>
  <si>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</si>
  <si>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</si>
  <si>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</si>
  <si>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</si>
  <si>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</si>
  <si>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</si>
  <si>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</si>
  <si>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</si>
  <si>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</si>
  <si>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</si>
  <si>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</si>
  <si>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</si>
  <si>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</si>
  <si>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</si>
  <si>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</si>
  <si>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</si>
  <si>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</si>
  <si>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</si>
  <si>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</si>
  <si>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</si>
  <si>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</si>
  <si>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</si>
  <si>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</si>
  <si>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</si>
  <si>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</si>
  <si>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</si>
  <si>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</si>
  <si>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</si>
  <si>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</si>
  <si>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</si>
  <si>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</si>
  <si>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</si>
  <si>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</si>
  <si>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</si>
  <si>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</si>
  <si>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</si>
  <si>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</si>
  <si>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</si>
  <si>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</si>
  <si>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</si>
  <si>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</si>
  <si>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</si>
  <si>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</si>
  <si>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</si>
  <si>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</si>
  <si>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</si>
  <si>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</si>
  <si>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</si>
  <si>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</si>
  <si>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</si>
  <si>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</si>
  <si>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</si>
  <si>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</si>
  <si>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</si>
  <si>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</si>
  <si>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</si>
  <si>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</si>
  <si>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</si>
  <si>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</si>
  <si>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</si>
  <si>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</si>
  <si>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</si>
  <si>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</si>
  <si>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</si>
  <si>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</si>
  <si>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</si>
  <si>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</si>
  <si>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</si>
  <si>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</si>
  <si>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</si>
  <si>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</si>
  <si>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</si>
  <si>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</si>
  <si>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</si>
  <si>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</si>
  <si>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</si>
  <si>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</si>
  <si>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</si>
  <si>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</si>
  <si>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</si>
  <si>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</si>
  <si>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</si>
  <si>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</si>
  <si>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</si>
  <si>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</si>
  <si>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</si>
  <si>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</si>
  <si>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</si>
  <si>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</si>
  <si>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</si>
  <si>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</si>
  <si>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</si>
  <si>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</si>
  <si>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</si>
  <si>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</si>
  <si>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</si>
  <si>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</si>
  <si>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</si>
  <si>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</si>
  <si>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</si>
  <si>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</si>
  <si>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</si>
  <si>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</si>
  <si>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</si>
  <si>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</si>
  <si>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</si>
  <si>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</si>
  <si>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</si>
  <si>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</si>
  <si>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</si>
  <si>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</si>
  <si>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</si>
  <si>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</si>
  <si>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</si>
  <si>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</si>
  <si>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</si>
  <si>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</si>
  <si>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</si>
  <si>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</si>
  <si>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</si>
  <si>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</si>
  <si>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</si>
  <si>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</si>
  <si>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</si>
  <si>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</si>
  <si>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</si>
  <si>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</si>
  <si>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</si>
  <si>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</si>
  <si>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</si>
  <si>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</si>
  <si>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</si>
  <si>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</si>
  <si>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</si>
  <si>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</si>
  <si>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</si>
  <si>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</si>
  <si>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</si>
  <si>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</si>
  <si>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</si>
  <si>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</si>
  <si>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</si>
  <si>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</si>
  <si>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</si>
  <si>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</si>
  <si>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</si>
  <si>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</si>
  <si>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</si>
  <si>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</si>
  <si>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</si>
  <si>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</si>
  <si>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</si>
  <si>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</si>
  <si>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</si>
  <si>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</si>
  <si>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</si>
  <si>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</si>
  <si>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</si>
  <si>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</si>
  <si>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</si>
  <si>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</si>
  <si>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</si>
  <si>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</si>
  <si>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</si>
  <si>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</si>
  <si>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</si>
  <si>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</si>
  <si>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</si>
  <si>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</si>
  <si>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</si>
  <si>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</si>
  <si>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</si>
  <si>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</si>
  <si>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</si>
  <si>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</si>
  <si>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</si>
  <si>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</si>
  <si>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</si>
  <si>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</si>
  <si>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</si>
  <si>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</si>
  <si>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</si>
  <si>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</si>
  <si>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</si>
  <si>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</si>
  <si>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</si>
  <si>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</si>
  <si>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</si>
  <si>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</si>
  <si>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</si>
  <si>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</si>
  <si>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</si>
  <si>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</si>
  <si>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</si>
  <si>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</si>
  <si>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</si>
  <si>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</si>
  <si>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</si>
  <si>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</si>
  <si>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</si>
  <si>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</si>
  <si>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</si>
  <si>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</si>
  <si>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</si>
  <si>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</si>
  <si>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</si>
  <si>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</si>
  <si>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</si>
  <si>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</si>
  <si>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</si>
  <si>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</si>
  <si>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</si>
  <si>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</si>
  <si>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</si>
  <si>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</si>
  <si>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</si>
  <si>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</si>
  <si>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</si>
  <si>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</si>
  <si>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</si>
  <si>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</si>
  <si>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</si>
  <si>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</si>
  <si>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</si>
  <si>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</si>
  <si>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</si>
  <si>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</si>
  <si>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</si>
  <si>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</si>
  <si>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</si>
  <si>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</si>
  <si>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</si>
  <si>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</si>
  <si>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</si>
  <si>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</si>
  <si>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</si>
  <si>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</si>
  <si>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</si>
  <si>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</si>
  <si>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</si>
  <si>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</si>
  <si>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</si>
  <si>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</si>
  <si>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</si>
  <si>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</si>
  <si>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</si>
  <si>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</si>
  <si>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</si>
  <si>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</si>
  <si>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</si>
  <si>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</si>
  <si>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</si>
  <si>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</si>
  <si>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</si>
  <si>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</si>
  <si>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</si>
  <si>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</si>
  <si>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</si>
  <si>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</si>
  <si>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</si>
  <si>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</si>
  <si>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</si>
  <si>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</si>
  <si>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</si>
  <si>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</si>
  <si>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</si>
  <si>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</si>
  <si>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</si>
  <si>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</si>
  <si>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</si>
  <si>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</si>
  <si>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</si>
  <si>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</si>
  <si>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</si>
  <si>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</si>
  <si>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</si>
  <si>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</si>
  <si>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</si>
  <si>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</si>
  <si>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</si>
  <si>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</si>
  <si>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</si>
  <si>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</si>
  <si>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</si>
  <si>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</si>
  <si>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</si>
  <si>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</si>
  <si>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</si>
  <si>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</si>
  <si>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</si>
  <si>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</si>
  <si>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</si>
  <si>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</si>
  <si>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</si>
  <si>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</si>
  <si>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</si>
  <si>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</si>
  <si>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</si>
  <si>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</si>
  <si>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</si>
  <si>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</si>
  <si>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</si>
  <si>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</si>
  <si>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</si>
  <si>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</si>
  <si>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</si>
  <si>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</si>
  <si>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</si>
  <si>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</si>
  <si>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</si>
  <si>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</si>
  <si>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</si>
  <si>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</si>
  <si>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</si>
  <si>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</si>
  <si>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</si>
  <si>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</si>
  <si>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</si>
  <si>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</si>
  <si>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</si>
  <si>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</si>
  <si>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</si>
  <si>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</si>
  <si>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</si>
  <si>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</si>
  <si>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</si>
  <si>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</si>
  <si>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</si>
  <si>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</si>
  <si>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</si>
  <si>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</si>
  <si>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</si>
  <si>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</si>
  <si>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</si>
  <si>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</si>
  <si>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</si>
  <si>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</si>
  <si>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</si>
  <si>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</si>
  <si>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</si>
  <si>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</si>
  <si>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</si>
  <si>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</si>
  <si>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</si>
  <si>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</si>
  <si>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</si>
  <si>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</si>
  <si>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</si>
  <si>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</si>
  <si>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</si>
  <si>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</si>
  <si>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</si>
  <si>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</si>
  <si>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</si>
  <si>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</si>
  <si>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</si>
  <si>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</si>
  <si>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</si>
  <si>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</si>
  <si>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</si>
  <si>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</si>
  <si>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</si>
  <si>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</si>
  <si>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</si>
  <si>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</si>
  <si>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</si>
  <si>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</si>
  <si>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</si>
  <si>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</si>
  <si>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</si>
  <si>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</si>
  <si>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</si>
  <si>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</si>
  <si>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</si>
  <si>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</si>
  <si>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</si>
  <si>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</si>
  <si>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</si>
  <si>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</si>
  <si>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</si>
  <si>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</si>
  <si>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</si>
  <si>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</si>
  <si>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</si>
  <si>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</si>
  <si>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</si>
  <si>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</si>
  <si>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</si>
  <si>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</si>
  <si>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</si>
  <si>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</si>
  <si>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</si>
  <si>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</si>
  <si>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</si>
  <si>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</si>
  <si>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</si>
  <si>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</si>
  <si>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</si>
  <si>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</si>
  <si>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</si>
  <si>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</si>
  <si>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</si>
  <si>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</si>
  <si>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</si>
  <si>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</si>
  <si>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</si>
  <si>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</si>
  <si>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</si>
  <si>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</si>
  <si>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</si>
  <si>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</si>
  <si>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</si>
  <si>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</si>
  <si>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</si>
  <si>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</si>
  <si>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</si>
  <si>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</si>
  <si>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</si>
  <si>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</si>
  <si>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</si>
  <si>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</si>
  <si>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</si>
  <si>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</si>
  <si>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</si>
  <si>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</si>
  <si>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</si>
  <si>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</si>
  <si>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</si>
  <si>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</si>
  <si>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</si>
  <si>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</si>
  <si>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</si>
  <si>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</si>
  <si>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</si>
  <si>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</si>
  <si>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</si>
  <si>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</si>
  <si>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</si>
  <si>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</si>
  <si>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</si>
  <si>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</si>
  <si>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</si>
  <si>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</si>
  <si>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</si>
  <si>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</si>
  <si>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</si>
  <si>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</si>
  <si>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</si>
  <si>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</si>
  <si>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</si>
  <si>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</si>
  <si>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</si>
  <si>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</si>
  <si>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</si>
  <si>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</si>
  <si>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</si>
  <si>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</si>
  <si>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</si>
  <si>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</si>
  <si>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</si>
  <si>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</si>
  <si>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</si>
  <si>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</si>
  <si>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</si>
  <si>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</si>
  <si>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</si>
  <si>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</si>
  <si>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</si>
  <si>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</si>
  <si>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</si>
  <si>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</si>
  <si>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</si>
  <si>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</si>
  <si>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</si>
  <si>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</si>
  <si>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</si>
  <si>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</si>
  <si>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</si>
  <si>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</si>
  <si>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</si>
  <si>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</si>
  <si>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</si>
  <si>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</si>
  <si>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</si>
  <si>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</si>
  <si>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</si>
  <si>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</si>
  <si>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</si>
  <si>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</si>
  <si>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</si>
  <si>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</si>
  <si>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</si>
  <si>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</si>
  <si>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</si>
  <si>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</si>
  <si>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</si>
  <si>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</si>
  <si>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</si>
  <si>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</si>
  <si>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</si>
  <si>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</si>
  <si>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</si>
  <si>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</si>
  <si>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</si>
  <si>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</si>
  <si>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</si>
  <si>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</si>
  <si>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</si>
  <si>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</si>
  <si>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</si>
  <si>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</si>
  <si>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</si>
  <si>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</si>
  <si>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</si>
  <si>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</si>
  <si>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</si>
  <si>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</si>
  <si>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</si>
  <si>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</si>
  <si>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</si>
  <si>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</si>
  <si>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</si>
  <si>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</si>
  <si>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</si>
  <si>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</si>
  <si>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</si>
  <si>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</si>
  <si>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</si>
  <si>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</si>
  <si>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</si>
  <si>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</si>
  <si>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</si>
  <si>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</si>
  <si>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</si>
  <si>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</si>
  <si>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</si>
  <si>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</si>
  <si>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</si>
  <si>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</si>
  <si>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</si>
  <si>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</si>
  <si>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</si>
  <si>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</si>
  <si>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</si>
  <si>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</si>
  <si>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</si>
  <si>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</si>
  <si>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</si>
  <si>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</si>
  <si>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</si>
  <si>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</si>
  <si>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</si>
  <si>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</si>
  <si>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</si>
  <si>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</si>
  <si>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</si>
  <si>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</si>
  <si>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</si>
  <si>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</si>
  <si>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</si>
  <si>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</si>
  <si>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</si>
  <si>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</si>
  <si>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</si>
  <si>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</si>
  <si>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</si>
  <si>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</si>
  <si>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</si>
  <si>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</si>
  <si>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</si>
  <si>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</si>
  <si>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</si>
  <si>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</si>
  <si>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</si>
  <si>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</si>
  <si>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</si>
  <si>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</si>
  <si>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</si>
  <si>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</si>
  <si>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</si>
  <si>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</si>
  <si>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</si>
  <si>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</si>
  <si>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</si>
  <si>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</si>
  <si>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</si>
  <si>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</si>
  <si>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</si>
  <si>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</si>
  <si>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</si>
  <si>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</si>
  <si>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</si>
  <si>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</si>
  <si>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</si>
  <si>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</si>
  <si>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</si>
  <si>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</si>
  <si>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</si>
  <si>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</si>
  <si>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</si>
  <si>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</si>
  <si>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</si>
  <si>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</si>
  <si>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</si>
  <si>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</si>
  <si>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</si>
  <si>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</si>
  <si>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</si>
  <si>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</si>
  <si>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</si>
  <si>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</si>
  <si>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</si>
  <si>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</si>
  <si>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</si>
  <si>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</si>
  <si>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</si>
  <si>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</si>
  <si>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</si>
  <si>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</si>
  <si>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</si>
  <si>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</si>
  <si>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</si>
  <si>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</si>
  <si>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</si>
  <si>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</si>
  <si>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</si>
  <si>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</si>
  <si>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</si>
  <si>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</si>
  <si>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</si>
  <si>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</si>
  <si>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</si>
  <si>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</si>
  <si>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</si>
  <si>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</si>
  <si>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</si>
  <si>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</si>
  <si>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</si>
  <si>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</si>
  <si>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</si>
  <si>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</si>
  <si>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</si>
  <si>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</si>
  <si>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</si>
  <si>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</si>
  <si>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</si>
  <si>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</si>
  <si>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</si>
  <si>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</si>
  <si>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</si>
  <si>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</si>
  <si>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</si>
  <si>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</si>
  <si>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</si>
  <si>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</si>
  <si>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</si>
  <si>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</si>
  <si>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</si>
  <si>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</si>
  <si>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</si>
  <si>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</si>
  <si>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</si>
  <si>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</si>
  <si>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</si>
  <si>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</si>
  <si>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</si>
  <si>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</si>
  <si>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</si>
  <si>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</si>
  <si>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</si>
  <si>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</si>
  <si>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</si>
  <si>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</si>
  <si>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</si>
  <si>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</si>
  <si>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</si>
  <si>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</si>
  <si>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</si>
  <si>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</si>
  <si>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</si>
  <si>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</si>
  <si>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</si>
  <si>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</si>
  <si>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</si>
  <si>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</si>
  <si>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</si>
  <si>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</si>
  <si>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</si>
  <si>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</si>
  <si>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</si>
  <si>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</si>
  <si>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</si>
  <si>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</si>
  <si>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</si>
  <si>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</si>
  <si>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</si>
  <si>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</si>
  <si>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</si>
  <si>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</si>
  <si>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</si>
  <si>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</si>
  <si>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</si>
  <si>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</si>
  <si>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</si>
  <si>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</si>
  <si>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</si>
  <si>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</si>
  <si>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</si>
  <si>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</si>
  <si>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</si>
  <si>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</si>
  <si>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</si>
  <si>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</si>
  <si>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</si>
  <si>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</si>
  <si>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</si>
  <si>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</si>
  <si>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</si>
  <si>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</si>
  <si>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</si>
  <si>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</si>
  <si>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</si>
  <si>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</si>
  <si>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</si>
  <si>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</si>
  <si>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</si>
  <si>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</si>
  <si>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</si>
  <si>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</si>
  <si>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</si>
  <si>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</si>
  <si>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</si>
  <si>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</si>
  <si>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</si>
  <si>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</si>
  <si>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</si>
  <si>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</si>
  <si>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</si>
  <si>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</si>
  <si>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</si>
  <si>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</si>
  <si>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</si>
  <si>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</si>
  <si>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</si>
  <si>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</si>
  <si>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</si>
  <si>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</si>
  <si>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</si>
  <si>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</si>
  <si>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</si>
  <si>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</si>
  <si>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</si>
  <si>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</si>
  <si>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</si>
  <si>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</si>
  <si>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</si>
  <si>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</si>
  <si>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</si>
  <si>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</si>
  <si>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</si>
  <si>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</si>
  <si>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</si>
  <si>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</si>
  <si>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</si>
  <si>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</si>
  <si>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</si>
  <si>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</si>
  <si>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</si>
  <si>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</si>
  <si>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</si>
  <si>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</si>
  <si>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</si>
  <si>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</si>
  <si>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</si>
  <si>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</si>
  <si>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</si>
  <si>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</si>
  <si>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</si>
  <si>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</si>
  <si>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</si>
  <si>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</si>
  <si>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</si>
  <si>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</si>
  <si>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</si>
  <si>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</si>
  <si>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</si>
  <si>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</si>
  <si>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</si>
  <si>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</si>
  <si>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</si>
  <si>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</si>
  <si>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</si>
  <si>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</si>
  <si>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</si>
  <si>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</si>
  <si>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</si>
  <si>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</si>
  <si>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</si>
  <si>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</si>
  <si>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</si>
  <si>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</si>
  <si>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</si>
  <si>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</si>
  <si>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</si>
  <si>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</si>
  <si>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</si>
  <si>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</si>
  <si>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</si>
  <si>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</si>
  <si>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</si>
  <si>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</si>
  <si>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</si>
  <si>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</si>
  <si>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</si>
  <si>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</si>
  <si>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</si>
  <si>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</si>
  <si>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</si>
  <si>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</si>
  <si>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</si>
  <si>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</si>
  <si>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</si>
  <si>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</si>
  <si>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</si>
  <si>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</si>
  <si>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</si>
  <si>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</si>
  <si>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</si>
  <si>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</si>
  <si>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</si>
  <si>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</si>
  <si>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</si>
  <si>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</si>
  <si>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</si>
  <si>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</si>
  <si>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</si>
  <si>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</si>
  <si>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</si>
  <si>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</si>
  <si>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</si>
  <si>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</si>
  <si>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</si>
  <si>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</si>
  <si>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</si>
  <si>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</si>
  <si>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</si>
  <si>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</si>
  <si>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</si>
  <si>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</si>
  <si>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</si>
  <si>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</si>
  <si>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</si>
  <si>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</si>
  <si>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</si>
  <si>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</si>
  <si>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</si>
  <si>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</si>
  <si>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</si>
  <si>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</si>
  <si>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</si>
  <si>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</si>
  <si>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</si>
  <si>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</si>
  <si>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</si>
  <si>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</si>
  <si>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</si>
  <si>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</si>
  <si>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</si>
  <si>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</si>
  <si>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</si>
  <si>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</si>
  <si>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</si>
  <si>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</si>
  <si>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</si>
  <si>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</si>
  <si>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</si>
  <si>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</si>
  <si>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</si>
  <si>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</si>
  <si>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</si>
  <si>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</si>
  <si>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</si>
  <si>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</si>
  <si>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</si>
  <si>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</si>
  <si>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</si>
  <si>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</si>
  <si>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</si>
  <si>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</si>
  <si>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</si>
  <si>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</si>
  <si>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</si>
  <si>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</si>
  <si>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</si>
  <si>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</si>
  <si>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</si>
  <si>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</si>
  <si>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</si>
  <si>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</si>
  <si>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</si>
  <si>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</si>
  <si>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</si>
  <si>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</si>
  <si>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</si>
  <si>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</si>
  <si>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</si>
  <si>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</si>
  <si>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</si>
  <si>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</si>
  <si>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</si>
  <si>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</si>
  <si>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</si>
  <si>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</si>
  <si>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</si>
  <si>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</si>
  <si>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</si>
  <si>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</si>
  <si>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</si>
  <si>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</si>
  <si>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</si>
  <si>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</si>
  <si>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</si>
  <si>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</si>
  <si>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</si>
  <si>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</si>
  <si>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</si>
  <si>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</si>
  <si>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</si>
  <si>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</si>
  <si>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</si>
  <si>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</si>
  <si>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</si>
  <si>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</si>
  <si>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</si>
  <si>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</si>
  <si>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</si>
  <si>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</si>
  <si>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</si>
  <si>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</si>
  <si>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</si>
  <si>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</si>
  <si>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</si>
  <si>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</si>
  <si>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</si>
  <si>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</si>
  <si>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</si>
  <si>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</si>
  <si>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</si>
  <si>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</si>
  <si>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</si>
  <si>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</si>
  <si>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</si>
  <si>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</si>
  <si>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</si>
  <si>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</si>
  <si>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</si>
  <si>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</si>
  <si>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</si>
  <si>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</si>
  <si>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</si>
  <si>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</si>
  <si>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</si>
  <si>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</si>
  <si>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</si>
  <si>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</si>
  <si>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</si>
  <si>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</si>
  <si>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</si>
  <si>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</si>
  <si>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</si>
  <si>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</si>
  <si>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</si>
  <si>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</si>
  <si>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</si>
  <si>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</si>
  <si>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</si>
  <si>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</si>
  <si>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</si>
  <si>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</si>
  <si>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</si>
  <si>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</si>
  <si>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</si>
  <si>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</si>
  <si>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</si>
  <si>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</si>
  <si>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</si>
  <si>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</si>
  <si>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</si>
  <si>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</si>
  <si>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</si>
  <si>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</si>
  <si>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</si>
  <si>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</si>
  <si>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</si>
  <si>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</si>
  <si>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</si>
  <si>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</si>
  <si>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</si>
  <si>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</si>
  <si>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</si>
  <si>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</si>
  <si>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</si>
  <si>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</si>
  <si>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</si>
  <si>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</si>
  <si>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</si>
  <si>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</si>
  <si>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</si>
  <si>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</si>
  <si>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</si>
  <si>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</si>
  <si>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</si>
  <si>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</si>
  <si>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</si>
  <si>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</si>
  <si>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</si>
  <si>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</si>
  <si>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</si>
  <si>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</si>
  <si>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</si>
  <si>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</si>
  <si>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</si>
  <si>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</si>
  <si>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</si>
  <si>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</si>
  <si>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</si>
  <si>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</si>
  <si>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</si>
  <si>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</si>
  <si>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</si>
  <si>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</si>
  <si>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</si>
  <si>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</si>
  <si>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</si>
  <si>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</si>
  <si>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</si>
  <si>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</si>
  <si>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</si>
  <si>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</si>
  <si>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</si>
  <si>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</si>
  <si>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</si>
  <si>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</si>
  <si>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</si>
  <si>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</si>
  <si>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</si>
  <si>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</si>
  <si>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</si>
  <si>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</si>
  <si>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</si>
  <si>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</si>
  <si>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</si>
  <si>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</si>
  <si>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</si>
  <si>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</si>
  <si>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</si>
  <si>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</si>
  <si>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</si>
  <si>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</si>
  <si>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</si>
  <si>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</si>
  <si>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</si>
  <si>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</si>
  <si>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</si>
  <si>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</si>
  <si>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</si>
  <si>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</si>
  <si>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</si>
  <si>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</si>
  <si>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</si>
  <si>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</si>
  <si>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</si>
  <si>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</si>
  <si>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</si>
  <si>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</si>
  <si>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</si>
  <si>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</si>
  <si>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</si>
  <si>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</si>
  <si>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</si>
  <si>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</si>
  <si>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</si>
  <si>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</si>
  <si>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</si>
  <si>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</si>
  <si>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</si>
  <si>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</si>
  <si>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</si>
  <si>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</si>
  <si>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</si>
  <si>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</si>
  <si>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</si>
  <si>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</si>
  <si>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</si>
  <si>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</si>
  <si>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</si>
  <si>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</si>
  <si>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</si>
  <si>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</si>
  <si>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</si>
  <si>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</si>
  <si>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</si>
  <si>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</si>
  <si>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</si>
  <si>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</si>
  <si>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</si>
  <si>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</si>
  <si>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</si>
  <si>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</si>
  <si>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</si>
  <si>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</si>
  <si>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</si>
  <si>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</si>
  <si>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</si>
  <si>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</si>
  <si>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</si>
  <si>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</si>
  <si>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</si>
  <si>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</si>
  <si>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</si>
  <si>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</si>
  <si>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</si>
  <si>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</si>
  <si>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</si>
  <si>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</si>
  <si>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</si>
  <si>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</si>
  <si>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</si>
  <si>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</si>
  <si>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</si>
  <si>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</si>
  <si>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</si>
  <si>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</si>
  <si>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</si>
  <si>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</si>
  <si>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</si>
  <si>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</si>
  <si>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</si>
  <si>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</si>
  <si>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</si>
  <si>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</si>
  <si>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</si>
  <si>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</si>
  <si>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</si>
  <si>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</si>
  <si>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</si>
  <si>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</si>
  <si>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</si>
  <si>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</si>
  <si>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</si>
  <si>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</si>
  <si>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</si>
  <si>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</si>
  <si>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</si>
  <si>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</si>
  <si>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</si>
  <si>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</si>
  <si>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</si>
  <si>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</si>
  <si>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</si>
  <si>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</si>
  <si>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</si>
  <si>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</si>
  <si>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</si>
  <si>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</si>
  <si>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</si>
  <si>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</si>
  <si>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</si>
  <si>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</si>
  <si>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</si>
  <si>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</si>
  <si>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</si>
  <si>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</si>
  <si>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</si>
  <si>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</si>
  <si>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</si>
  <si>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</si>
  <si>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</si>
  <si>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</si>
  <si>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</si>
  <si>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</si>
  <si>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</si>
  <si>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</si>
  <si>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</si>
  <si>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</si>
  <si>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</si>
  <si>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</si>
  <si>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</si>
  <si>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</si>
  <si>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</si>
  <si>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</si>
  <si>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</si>
  <si>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</si>
  <si>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</si>
  <si>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</si>
  <si>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</si>
  <si>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</si>
  <si>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</si>
  <si>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</si>
  <si>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</si>
  <si>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</si>
  <si>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</si>
  <si>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</si>
  <si>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</si>
  <si>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</si>
  <si>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</si>
  <si>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</si>
  <si>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</si>
  <si>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</si>
  <si>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</si>
  <si>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</si>
  <si>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</si>
  <si>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</si>
  <si>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</si>
  <si>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</si>
  <si>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</si>
  <si>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</si>
  <si>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</si>
  <si>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</si>
  <si>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</si>
  <si>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</si>
  <si>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</si>
  <si>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</si>
  <si>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</si>
  <si>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</si>
  <si>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</si>
  <si>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</si>
  <si>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</si>
  <si>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</si>
  <si>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</si>
  <si>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</si>
  <si>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</si>
  <si>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</si>
  <si>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</si>
  <si>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</si>
  <si>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</si>
  <si>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</si>
  <si>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</si>
  <si>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</si>
  <si>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</si>
  <si>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</si>
  <si>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</si>
  <si>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</si>
  <si>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</si>
  <si>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</si>
  <si>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</si>
  <si>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</si>
  <si>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</si>
  <si>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</si>
  <si>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</si>
  <si>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</si>
  <si>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</si>
  <si>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</si>
  <si>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</si>
  <si>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</si>
  <si>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</si>
  <si>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</si>
  <si>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</si>
  <si>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</si>
  <si>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</si>
  <si>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</si>
  <si>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</si>
  <si>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</si>
  <si>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</si>
  <si>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</si>
  <si>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</si>
  <si>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</si>
  <si>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</si>
  <si>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</si>
  <si>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</si>
  <si>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</si>
  <si>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</si>
  <si>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</si>
  <si>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</si>
  <si>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</si>
  <si>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</si>
  <si>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</si>
  <si>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</si>
  <si>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</si>
  <si>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</si>
  <si>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</si>
  <si>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</si>
  <si>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</si>
  <si>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</si>
  <si>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</si>
  <si>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</si>
  <si>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</si>
  <si>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</si>
  <si>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</si>
  <si>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</si>
  <si>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</si>
  <si>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</si>
  <si>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</si>
  <si>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</si>
  <si>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</si>
  <si>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</si>
  <si>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</si>
  <si>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</si>
  <si>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</si>
  <si>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</si>
  <si>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</si>
  <si>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</si>
  <si>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</si>
  <si>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</si>
  <si>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</si>
  <si>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</si>
  <si>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</si>
  <si>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</si>
  <si>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</si>
  <si>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</si>
  <si>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</si>
  <si>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</si>
  <si>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</si>
  <si>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</si>
  <si>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</si>
  <si>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</si>
  <si>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</si>
  <si>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</si>
  <si>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</si>
  <si>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</si>
  <si>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</si>
  <si>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</si>
  <si>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</si>
  <si>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</si>
  <si>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</si>
  <si>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</si>
  <si>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</si>
  <si>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</si>
  <si>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</si>
  <si>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</si>
  <si>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</si>
  <si>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</si>
  <si>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</si>
  <si>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</si>
  <si>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</si>
  <si>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</si>
  <si>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</si>
  <si>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</si>
  <si>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</si>
  <si>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</si>
  <si>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</si>
  <si>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</si>
  <si>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</si>
  <si>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</si>
  <si>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</si>
  <si>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</si>
  <si>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</si>
  <si>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</si>
  <si>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</si>
  <si>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</si>
  <si>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</si>
  <si>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</si>
  <si>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</si>
  <si>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</si>
  <si>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</si>
  <si>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</si>
  <si>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</si>
  <si>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</si>
  <si>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</si>
  <si>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</si>
  <si>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</si>
  <si>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</si>
  <si>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</si>
  <si>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</si>
  <si>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</si>
  <si>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</si>
  <si>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</si>
  <si>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</si>
  <si>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</si>
  <si>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</si>
  <si>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</si>
  <si>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</si>
  <si>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</si>
  <si>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</si>
  <si>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</si>
  <si>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</si>
  <si>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</si>
  <si>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</si>
  <si>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</si>
  <si>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</si>
  <si>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</si>
  <si>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</si>
  <si>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</si>
  <si>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</si>
  <si>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</si>
  <si>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</si>
  <si>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</si>
  <si>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</si>
  <si>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</si>
  <si>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</si>
  <si>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</si>
  <si>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</si>
  <si>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</si>
  <si>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</si>
  <si>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</si>
  <si>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</si>
  <si>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</si>
  <si>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</si>
  <si>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</si>
  <si>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</si>
  <si>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</si>
  <si>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</si>
  <si>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</si>
  <si>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</si>
  <si>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</si>
  <si>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</si>
  <si>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</si>
  <si>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</si>
  <si>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</si>
  <si>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</si>
  <si>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</si>
  <si>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</si>
  <si>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</si>
  <si>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</si>
  <si>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</si>
  <si>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</si>
  <si>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</si>
  <si>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</si>
  <si>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</si>
  <si>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</si>
  <si>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</si>
  <si>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</si>
  <si>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</si>
  <si>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</si>
  <si>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</si>
  <si>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</si>
  <si>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</si>
  <si>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</si>
  <si>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</si>
  <si>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</si>
  <si>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</si>
  <si>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</si>
  <si>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</si>
  <si>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</si>
  <si>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</si>
  <si>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</si>
  <si>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</si>
  <si>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</si>
  <si>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</si>
  <si>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</si>
  <si>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</si>
  <si>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</si>
  <si>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</si>
  <si>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</si>
  <si>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</si>
  <si>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</si>
  <si>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</si>
  <si>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</si>
  <si>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</si>
  <si>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</si>
  <si>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</si>
  <si>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</si>
  <si>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</si>
  <si>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</si>
  <si>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</si>
  <si>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</si>
  <si>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</si>
  <si>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</si>
  <si>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</si>
  <si>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</si>
  <si>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</si>
  <si>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</si>
  <si>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</si>
  <si>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</si>
  <si>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</si>
  <si>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</si>
  <si>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</si>
  <si>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</si>
  <si>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</si>
  <si>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</si>
  <si>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</si>
  <si>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</si>
  <si>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</si>
  <si>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</si>
  <si>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</si>
  <si>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</si>
  <si>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</si>
  <si>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</si>
  <si>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</si>
  <si>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</si>
  <si>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</si>
  <si>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</si>
  <si>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</si>
  <si>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</si>
  <si>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</si>
  <si>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</si>
  <si>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</si>
  <si>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</si>
  <si>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</si>
  <si>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</si>
  <si>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</si>
  <si>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</si>
  <si>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</si>
  <si>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</si>
  <si>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</si>
  <si>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</si>
  <si>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</si>
  <si>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</si>
  <si>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</si>
  <si>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</si>
  <si>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</si>
  <si>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</si>
  <si>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</si>
  <si>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</si>
  <si>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</si>
  <si>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</si>
  <si>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</si>
  <si>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</si>
  <si>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</si>
  <si>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</si>
  <si>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</si>
  <si>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</si>
  <si>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</si>
  <si>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</si>
  <si>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</si>
  <si>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</si>
  <si>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</si>
  <si>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</si>
  <si>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</si>
  <si>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</si>
  <si>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</si>
  <si>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</si>
  <si>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</si>
  <si>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</si>
  <si>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</si>
  <si>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</si>
  <si>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</si>
  <si>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</si>
  <si>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</si>
  <si>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</si>
  <si>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</si>
  <si>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</si>
  <si>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</si>
  <si>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</si>
  <si>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</si>
  <si>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</si>
  <si>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</si>
  <si>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</si>
  <si>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</si>
  <si>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</si>
  <si>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</si>
  <si>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</si>
  <si>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</si>
  <si>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</si>
  <si>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</si>
  <si>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</si>
  <si>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</si>
  <si>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</si>
  <si>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</si>
  <si>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</si>
  <si>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</si>
  <si>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</si>
  <si>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</si>
  <si>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</si>
  <si>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</si>
  <si>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</si>
  <si>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</si>
  <si>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</si>
  <si>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</si>
  <si>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</si>
  <si>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</si>
  <si>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</si>
  <si>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</si>
  <si>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</si>
  <si>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</si>
  <si>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</si>
  <si>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</si>
  <si>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</si>
  <si>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</si>
  <si>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</si>
  <si>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</si>
  <si>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</si>
  <si>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</si>
  <si>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</si>
  <si>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</si>
  <si>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</si>
  <si>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</si>
  <si>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</si>
  <si>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</si>
  <si>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</si>
  <si>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</si>
  <si>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</si>
  <si>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</si>
  <si>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</si>
  <si>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</si>
  <si>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</si>
  <si>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</si>
  <si>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</si>
  <si>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</si>
  <si>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</si>
  <si>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</si>
  <si>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</si>
  <si>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</si>
  <si>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</si>
  <si>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</si>
  <si>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</si>
  <si>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</si>
  <si>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</si>
  <si>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</si>
  <si>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</si>
  <si>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</si>
  <si>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</si>
  <si>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</si>
  <si>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</si>
  <si>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</si>
  <si>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</si>
  <si>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</si>
  <si>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</si>
  <si>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</si>
  <si>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</si>
  <si>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</si>
  <si>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</si>
  <si>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</si>
  <si>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</si>
  <si>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</si>
  <si>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</si>
  <si>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</si>
  <si>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</si>
  <si>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</si>
  <si>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</si>
  <si>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</si>
  <si>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</si>
  <si>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</si>
  <si>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</si>
  <si>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</si>
  <si>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</si>
  <si>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</si>
  <si>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</si>
  <si>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</si>
  <si>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</si>
  <si>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</si>
  <si>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</si>
  <si>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</si>
  <si>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</si>
  <si>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</si>
  <si>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</si>
  <si>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</si>
  <si>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</si>
  <si>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</si>
  <si>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</si>
  <si>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</si>
  <si>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</si>
  <si>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</si>
  <si>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</si>
  <si>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</si>
  <si>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</si>
  <si>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</si>
  <si>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</si>
  <si>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</si>
  <si>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</si>
  <si>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</si>
  <si>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</si>
  <si>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</si>
  <si>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</si>
  <si>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</si>
  <si>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</si>
  <si>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</si>
  <si>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</si>
  <si>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</si>
  <si>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</si>
  <si>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</si>
  <si>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</si>
  <si>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</si>
  <si>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</si>
  <si>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</si>
  <si>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</si>
  <si>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</si>
  <si>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</si>
  <si>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</si>
  <si>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</si>
  <si>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</si>
  <si>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</si>
  <si>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</si>
  <si>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</si>
  <si>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</si>
  <si>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</si>
  <si>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</si>
  <si>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</si>
  <si>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</si>
  <si>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</si>
  <si>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</si>
  <si>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</si>
  <si>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</si>
  <si>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</si>
  <si>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</si>
  <si>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</si>
  <si>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</si>
  <si>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</si>
  <si>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</si>
  <si>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</si>
  <si>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</si>
  <si>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</si>
  <si>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</si>
  <si>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</si>
  <si>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</si>
  <si>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</si>
  <si>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</si>
  <si>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</si>
  <si>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</si>
  <si>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</si>
  <si>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</si>
  <si>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</si>
  <si>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</si>
  <si>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</si>
  <si>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</si>
  <si>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</si>
  <si>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</si>
  <si>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</si>
  <si>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</si>
  <si>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</si>
  <si>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</si>
  <si>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</si>
  <si>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</si>
  <si>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</si>
  <si>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</si>
  <si>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</si>
  <si>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</si>
  <si>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</si>
  <si>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</si>
  <si>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</si>
  <si>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</si>
  <si>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</si>
  <si>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</si>
  <si>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</si>
  <si>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</si>
  <si>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</si>
  <si>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</si>
  <si>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</si>
  <si>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</si>
  <si>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</si>
  <si>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</si>
  <si>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</si>
  <si>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</si>
  <si>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</si>
  <si>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</si>
  <si>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</si>
  <si>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</si>
  <si>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</si>
  <si>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</si>
  <si>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</si>
  <si>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</si>
  <si>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</si>
  <si>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</si>
  <si>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</si>
  <si>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</si>
  <si>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</si>
  <si>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</si>
  <si>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</si>
  <si>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</si>
  <si>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</si>
  <si>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</si>
  <si>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</si>
  <si>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</si>
  <si>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</si>
  <si>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</si>
  <si>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</si>
  <si>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</si>
  <si>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</si>
  <si>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</si>
  <si>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</si>
  <si>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</si>
  <si>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</si>
  <si>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</si>
  <si>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</si>
  <si>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</si>
  <si>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</si>
  <si>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</si>
  <si>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</si>
  <si>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</si>
  <si>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</si>
  <si>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</si>
  <si>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</si>
  <si>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</si>
  <si>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</si>
  <si>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</si>
  <si>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</si>
  <si>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</si>
  <si>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</si>
  <si>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</si>
  <si>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</si>
  <si>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</si>
  <si>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</si>
  <si>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</si>
  <si>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</si>
  <si>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</si>
  <si>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</si>
  <si>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</si>
  <si>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</si>
  <si>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</si>
  <si>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</si>
  <si>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</si>
  <si>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</si>
  <si>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</si>
  <si>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</si>
  <si>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</si>
  <si>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</si>
  <si>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</si>
  <si>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</si>
  <si>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</si>
  <si>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</si>
  <si>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</si>
  <si>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</si>
  <si>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</si>
  <si>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</si>
  <si>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</si>
  <si>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</si>
  <si>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</si>
  <si>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</si>
  <si>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</si>
  <si>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</si>
  <si>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</si>
  <si>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</si>
  <si>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</si>
  <si>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</si>
  <si>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</si>
  <si>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</si>
  <si>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</si>
  <si>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</si>
  <si>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</si>
  <si>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</si>
  <si>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</si>
  <si>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</si>
  <si>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</si>
  <si>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</si>
  <si>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</si>
  <si>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</si>
  <si>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</si>
  <si>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</si>
  <si>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</si>
  <si>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</si>
  <si>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</si>
  <si>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</si>
  <si>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</si>
  <si>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</si>
  <si>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</si>
  <si>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</si>
  <si>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</si>
  <si>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</si>
  <si>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</si>
  <si>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</si>
  <si>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</si>
  <si>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</si>
  <si>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</si>
  <si>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</si>
  <si>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</si>
  <si>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</si>
  <si>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</si>
  <si>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</si>
  <si>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</si>
  <si>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</si>
  <si>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</si>
  <si>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</si>
  <si>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</si>
  <si>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</si>
  <si>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</si>
  <si>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</si>
  <si>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</si>
  <si>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</si>
  <si>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</si>
  <si>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</si>
  <si>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</si>
  <si>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</si>
  <si>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</si>
  <si>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</si>
  <si>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</si>
  <si>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</si>
  <si>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</si>
  <si>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</si>
  <si>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</si>
  <si>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</si>
  <si>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</si>
  <si>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</si>
  <si>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</si>
  <si>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</si>
  <si>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</si>
  <si>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</si>
  <si>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</si>
  <si>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</si>
  <si>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</si>
  <si>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</si>
  <si>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</si>
  <si>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</si>
  <si>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</si>
  <si>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</si>
  <si>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</si>
  <si>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</si>
  <si>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</si>
  <si>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</si>
  <si>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</si>
  <si>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</si>
  <si>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</si>
  <si>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</si>
  <si>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</si>
  <si>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</si>
  <si>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</si>
  <si>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</si>
  <si>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</si>
  <si>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</si>
  <si>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</si>
  <si>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</si>
  <si>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</si>
  <si>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</si>
  <si>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</si>
  <si>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</si>
  <si>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</si>
  <si>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</si>
  <si>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</si>
  <si>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</si>
  <si>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</si>
  <si>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</si>
  <si>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</si>
  <si>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</si>
  <si>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</si>
  <si>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</si>
  <si>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</si>
  <si>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</si>
  <si>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</si>
  <si>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</si>
  <si>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</si>
  <si>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</si>
  <si>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</si>
  <si>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</si>
  <si>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</si>
  <si>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</si>
  <si>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</si>
  <si>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</si>
  <si>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</si>
  <si>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</si>
  <si>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</si>
  <si>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</si>
  <si>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</si>
  <si>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</si>
  <si>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</si>
  <si>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</si>
  <si>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</si>
  <si>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</si>
  <si>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</si>
  <si>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</si>
  <si>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</si>
  <si>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</si>
  <si>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</si>
  <si>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</si>
  <si>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</si>
  <si>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</si>
  <si>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</si>
  <si>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</si>
  <si>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</si>
  <si>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</si>
  <si>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</si>
  <si>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</si>
  <si>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</si>
  <si>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</si>
  <si>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</si>
  <si>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</si>
  <si>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</si>
  <si>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</si>
  <si>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</si>
  <si>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</si>
  <si>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</si>
  <si>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</si>
  <si>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</si>
  <si>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</si>
  <si>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</si>
  <si>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</si>
  <si>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</si>
  <si>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</si>
  <si>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</si>
  <si>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</si>
  <si>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</si>
  <si>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</si>
  <si>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</si>
  <si>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</si>
  <si>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</si>
  <si>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</si>
  <si>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</si>
  <si>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</si>
  <si>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</si>
  <si>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</si>
  <si>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</si>
  <si>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</si>
  <si>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</si>
  <si>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</si>
  <si>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</si>
  <si>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</si>
  <si>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</si>
  <si>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</si>
  <si>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</si>
  <si>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</si>
  <si>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</si>
  <si>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</si>
  <si>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</si>
  <si>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</si>
  <si>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</si>
  <si>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</si>
  <si>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</si>
  <si>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</si>
  <si>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</si>
  <si>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</si>
  <si>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</si>
  <si>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</si>
  <si>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</si>
  <si>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</si>
  <si>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</si>
  <si>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</si>
  <si>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</si>
  <si>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</si>
  <si>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</si>
  <si>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</si>
  <si>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</si>
  <si>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</si>
  <si>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</si>
  <si>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</si>
  <si>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</si>
  <si>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</si>
  <si>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</si>
  <si>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</si>
  <si>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</si>
  <si>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</si>
  <si>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</si>
  <si>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</si>
  <si>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</si>
  <si>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</si>
  <si>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</si>
  <si>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</si>
  <si>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</si>
  <si>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</si>
  <si>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</si>
  <si>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</si>
  <si>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</si>
  <si>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</si>
  <si>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</si>
  <si>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</si>
  <si>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</si>
  <si>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</si>
  <si>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</si>
  <si>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</si>
  <si>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</si>
  <si>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</si>
  <si>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</si>
  <si>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</si>
  <si>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</si>
  <si>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</si>
  <si>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</si>
  <si>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</si>
  <si>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</si>
  <si>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</si>
  <si>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</si>
  <si>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</si>
  <si>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</si>
  <si>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</si>
  <si>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</si>
  <si>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</si>
  <si>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</si>
  <si>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</si>
  <si>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</si>
  <si>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</si>
  <si>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</si>
  <si>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</si>
  <si>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</si>
  <si>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</si>
  <si>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</si>
  <si>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</si>
  <si>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</si>
  <si>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</si>
  <si>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</si>
  <si>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</si>
  <si>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</si>
  <si>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</si>
  <si>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</si>
  <si>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</si>
  <si>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</si>
  <si>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</si>
  <si>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</si>
  <si>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</si>
  <si>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</si>
  <si>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</si>
  <si>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</si>
  <si>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</si>
  <si>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</si>
  <si>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</si>
  <si>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</si>
  <si>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</si>
  <si>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</si>
  <si>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</si>
  <si>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</si>
  <si>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</si>
  <si>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</si>
  <si>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</si>
  <si>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</si>
  <si>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</si>
  <si>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</si>
  <si>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</si>
  <si>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</si>
  <si>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</si>
  <si>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</si>
  <si>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</si>
  <si>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</si>
  <si>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</si>
  <si>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</si>
  <si>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</si>
  <si>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</si>
  <si>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</si>
  <si>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</si>
  <si>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</si>
  <si>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</si>
  <si>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</si>
  <si>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</si>
  <si>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</si>
  <si>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</si>
  <si>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</si>
  <si>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</si>
  <si>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</si>
  <si>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</si>
  <si>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</si>
  <si>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</si>
  <si>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</si>
  <si>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</si>
  <si>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</si>
  <si>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</si>
  <si>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</si>
  <si>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</si>
  <si>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</si>
  <si>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</si>
  <si>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</si>
  <si>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</si>
  <si>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</si>
  <si>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</si>
  <si>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</si>
  <si>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</si>
  <si>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</si>
  <si>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</si>
  <si>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</si>
  <si>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</si>
  <si>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</si>
  <si>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</si>
  <si>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</si>
  <si>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</si>
  <si>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</si>
  <si>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</si>
  <si>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</si>
  <si>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</si>
  <si>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</si>
  <si>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</si>
  <si>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</si>
  <si>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</si>
  <si>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</si>
  <si>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</si>
  <si>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</si>
  <si>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</si>
  <si>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</si>
  <si>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</si>
  <si>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</si>
  <si>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</si>
  <si>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</si>
  <si>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</si>
  <si>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</si>
  <si>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</si>
  <si>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</si>
  <si>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</si>
  <si>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</si>
  <si>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</si>
  <si>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</si>
  <si>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</si>
  <si>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</si>
  <si>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</si>
  <si>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</si>
  <si>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</si>
  <si>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</si>
  <si>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</si>
  <si>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</si>
  <si>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</si>
  <si>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</si>
  <si>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</si>
  <si>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</si>
  <si>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</si>
  <si>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</si>
  <si>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</si>
  <si>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</si>
  <si>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</si>
  <si>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</si>
  <si>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</si>
  <si>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</si>
  <si>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</si>
  <si>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</si>
  <si>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</si>
  <si>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</si>
  <si>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</si>
  <si>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</si>
  <si>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</si>
  <si>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</si>
  <si>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</si>
  <si>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</si>
  <si>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</si>
  <si>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</si>
  <si>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</si>
  <si>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</si>
  <si>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</si>
  <si>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</si>
  <si>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</si>
  <si>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</si>
  <si>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</si>
  <si>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</si>
  <si>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</si>
  <si>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</si>
  <si>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</si>
  <si>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</si>
  <si>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</si>
  <si>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</si>
  <si>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</si>
  <si>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</si>
  <si>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</si>
  <si>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</si>
  <si>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</si>
  <si>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</si>
  <si>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</si>
  <si>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</si>
  <si>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</si>
  <si>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</si>
  <si>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</si>
  <si>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</si>
  <si>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</si>
  <si>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</si>
  <si>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</si>
  <si>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</si>
  <si>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</si>
  <si>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</si>
  <si>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</si>
  <si>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</si>
  <si>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</si>
  <si>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</si>
  <si>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</si>
  <si>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</si>
  <si>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</si>
  <si>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</si>
  <si>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</si>
  <si>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</si>
  <si>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</si>
  <si>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</si>
  <si>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</si>
  <si>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</si>
  <si>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</si>
  <si>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</si>
  <si>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</si>
  <si>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</si>
  <si>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</si>
  <si>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</si>
  <si>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</si>
  <si>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</si>
  <si>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</si>
  <si>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</si>
  <si>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</si>
  <si>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</si>
  <si>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</si>
  <si>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</si>
  <si>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</si>
  <si>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</si>
  <si>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</si>
  <si>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</si>
  <si>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</si>
  <si>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</si>
  <si>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</si>
  <si>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</si>
  <si>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</si>
  <si>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</si>
  <si>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</si>
  <si>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</si>
  <si>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</si>
  <si>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</si>
  <si>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</si>
  <si>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</si>
  <si>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</si>
  <si>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</si>
  <si>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</si>
  <si>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</si>
  <si>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</si>
  <si>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</si>
  <si>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</si>
  <si>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</si>
  <si>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</si>
  <si>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</si>
  <si>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</si>
  <si>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</si>
  <si>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</si>
  <si>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</si>
  <si>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</si>
  <si>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</si>
  <si>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</si>
  <si>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</si>
  <si>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</si>
  <si>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</si>
  <si>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</si>
  <si>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</si>
  <si>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</si>
  <si>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</si>
  <si>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</si>
  <si>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</si>
  <si>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</si>
  <si>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</si>
  <si>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</si>
  <si>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</si>
  <si>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</si>
  <si>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</si>
  <si>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</si>
  <si>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</si>
  <si>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</si>
  <si>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</si>
  <si>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</si>
  <si>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</si>
  <si>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</si>
  <si>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</si>
  <si>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</si>
  <si>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</si>
  <si>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</si>
  <si>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</si>
  <si>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</si>
  <si>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</si>
  <si>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</si>
  <si>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</si>
  <si>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</si>
  <si>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</si>
  <si>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</si>
  <si>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</si>
  <si>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</si>
  <si>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</si>
  <si>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</si>
  <si>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</si>
  <si>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</si>
  <si>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</si>
  <si>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</si>
  <si>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</si>
  <si>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</si>
  <si>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</si>
  <si>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</si>
  <si>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</si>
  <si>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</si>
  <si>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</si>
  <si>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</si>
  <si>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</si>
  <si>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</si>
  <si>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</si>
  <si>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</si>
  <si>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</si>
  <si>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</si>
  <si>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</si>
  <si>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</si>
  <si>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</si>
  <si>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</si>
  <si>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</si>
  <si>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</si>
  <si>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</si>
  <si>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</si>
  <si>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</si>
  <si>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</si>
  <si>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</si>
  <si>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</si>
  <si>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</si>
  <si>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</si>
  <si>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</si>
  <si>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</si>
  <si>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</si>
  <si>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</si>
  <si>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</si>
  <si>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</si>
  <si>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</si>
  <si>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</si>
  <si>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</si>
  <si>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</si>
  <si>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</si>
  <si>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</si>
  <si>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</si>
  <si>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</si>
  <si>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</si>
  <si>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</si>
  <si>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</si>
  <si>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</si>
  <si>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</si>
  <si>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</si>
  <si>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</si>
  <si>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</si>
  <si>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</si>
  <si>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</si>
  <si>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</si>
  <si>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</si>
  <si>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</si>
  <si>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</si>
  <si>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</si>
  <si>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</si>
  <si>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</si>
  <si>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</si>
  <si>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</si>
  <si>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</si>
  <si>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</si>
  <si>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</si>
  <si>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</si>
  <si>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</si>
  <si>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</si>
  <si>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</si>
  <si>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</si>
  <si>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</si>
  <si>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</si>
  <si>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</si>
  <si>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</si>
  <si>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</si>
  <si>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</si>
  <si>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</si>
  <si>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</si>
  <si>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</si>
  <si>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</si>
  <si>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</si>
  <si>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</si>
  <si>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</si>
  <si>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</si>
  <si>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</si>
  <si>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</si>
  <si>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</si>
  <si>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</si>
  <si>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</si>
  <si>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</si>
  <si>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</si>
  <si>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</si>
  <si>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</si>
  <si>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</si>
  <si>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</si>
  <si>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</si>
  <si>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</si>
  <si>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</si>
  <si>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</si>
  <si>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</si>
  <si>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</si>
  <si>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</si>
  <si>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</si>
  <si>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</si>
  <si>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</si>
  <si>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</si>
  <si>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</si>
  <si>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</si>
  <si>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</si>
  <si>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</si>
  <si>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</si>
  <si>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</si>
  <si>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</si>
  <si>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</si>
  <si>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</si>
  <si>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</si>
  <si>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</si>
  <si>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</si>
  <si>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</si>
  <si>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</si>
  <si>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</si>
  <si>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</si>
  <si>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</si>
  <si>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</si>
  <si>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</si>
  <si>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</si>
  <si>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</si>
  <si>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</si>
  <si>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</si>
  <si>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</si>
  <si>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</si>
  <si>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</si>
  <si>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</si>
  <si>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</si>
  <si>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</si>
  <si>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</si>
  <si>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</si>
  <si>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</si>
  <si>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</si>
  <si>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</si>
  <si>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</si>
  <si>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</si>
  <si>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</si>
  <si>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</si>
  <si>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</si>
  <si>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</si>
  <si>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</si>
  <si>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</si>
  <si>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</si>
  <si>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</si>
  <si>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</si>
  <si>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</si>
  <si>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</si>
  <si>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</si>
  <si>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</si>
  <si>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</si>
  <si>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</si>
  <si>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</si>
  <si>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</si>
  <si>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</si>
  <si>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</si>
  <si>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</si>
  <si>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</si>
  <si>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</si>
  <si>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</si>
  <si>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</si>
  <si>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</si>
  <si>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</si>
  <si>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</si>
  <si>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</si>
  <si>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</si>
  <si>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</si>
  <si>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</si>
  <si>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</si>
  <si>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</si>
  <si>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</si>
  <si>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</si>
  <si>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</si>
  <si>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</si>
  <si>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</si>
  <si>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</si>
  <si>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</si>
  <si>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</si>
  <si>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</si>
  <si>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</si>
  <si>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</si>
  <si>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</si>
  <si>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</si>
  <si>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</si>
  <si>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</si>
  <si>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</si>
  <si>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</si>
  <si>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</si>
  <si>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</si>
  <si>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</si>
  <si>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</si>
  <si>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</si>
  <si>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</si>
  <si>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</si>
  <si>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</si>
  <si>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</si>
  <si>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</si>
  <si>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</si>
  <si>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</si>
  <si>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</si>
  <si>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</si>
  <si>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</si>
  <si>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</si>
  <si>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</si>
  <si>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</si>
  <si>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</si>
  <si>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</si>
  <si>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</si>
  <si>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</si>
  <si>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</si>
  <si>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</si>
  <si>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</si>
  <si>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</si>
  <si>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</si>
  <si>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</si>
  <si>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</si>
  <si>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</si>
  <si>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</si>
  <si>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</si>
  <si>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</si>
  <si>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</si>
  <si>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</si>
  <si>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</si>
  <si>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</si>
  <si>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</si>
  <si>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</si>
  <si>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</si>
  <si>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</si>
  <si>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</si>
  <si>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</si>
  <si>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</si>
  <si>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</si>
  <si>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</si>
  <si>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</si>
  <si>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</si>
  <si>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</si>
  <si>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</si>
  <si>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</si>
  <si>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</si>
  <si>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</si>
  <si>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</si>
  <si>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</si>
  <si>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</si>
  <si>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</si>
  <si>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</si>
  <si>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</si>
  <si>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</si>
  <si>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</si>
  <si>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</si>
  <si>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</si>
  <si>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</si>
  <si>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</si>
  <si>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</si>
  <si>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</si>
  <si>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</si>
  <si>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</si>
  <si>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</si>
  <si>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</si>
  <si>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</si>
  <si>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</si>
  <si>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</si>
  <si>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</si>
  <si>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</si>
  <si>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</si>
  <si>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</si>
  <si>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</si>
  <si>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</si>
  <si>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</si>
  <si>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</si>
  <si>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</si>
  <si>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</si>
  <si>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</si>
  <si>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</si>
  <si>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</si>
  <si>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</si>
  <si>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</si>
  <si>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</si>
  <si>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</si>
  <si>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</si>
  <si>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</si>
  <si>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</si>
  <si>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</si>
  <si>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</si>
  <si>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</si>
  <si>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</si>
  <si>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</si>
  <si>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</si>
  <si>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</si>
  <si>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</si>
  <si>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</si>
  <si>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</si>
  <si>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</si>
  <si>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</si>
  <si>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</si>
  <si>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</si>
  <si>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</si>
  <si>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</si>
  <si>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</si>
  <si>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</si>
  <si>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</si>
  <si>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</si>
  <si>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</si>
  <si>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</si>
  <si>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</si>
  <si>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</si>
  <si>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</si>
  <si>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</si>
  <si>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</si>
  <si>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</si>
  <si>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</si>
  <si>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</si>
  <si>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</si>
  <si>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</si>
  <si>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</si>
  <si>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</si>
  <si>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</si>
  <si>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</si>
  <si>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</si>
  <si>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</si>
  <si>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</si>
  <si>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</si>
  <si>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</si>
  <si>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</si>
  <si>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</si>
  <si>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</si>
  <si>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</si>
  <si>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</si>
  <si>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</si>
  <si>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</si>
  <si>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</si>
  <si>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</si>
  <si>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</si>
  <si>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</si>
  <si>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</si>
  <si>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</si>
  <si>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</si>
  <si>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</si>
  <si>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</si>
  <si>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</si>
  <si>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</si>
  <si>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</si>
  <si>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</si>
  <si>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</si>
  <si>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</si>
  <si>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</si>
  <si>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</si>
  <si>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</si>
  <si>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</si>
  <si>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</si>
  <si>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</si>
  <si>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</si>
  <si>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</si>
  <si>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</si>
  <si>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</si>
  <si>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</si>
  <si>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</si>
  <si>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</si>
  <si>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</si>
  <si>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</si>
  <si>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</si>
  <si>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</si>
  <si>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</si>
  <si>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</si>
  <si>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</si>
  <si>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</si>
  <si>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</si>
  <si>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</si>
  <si>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</si>
  <si>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</si>
  <si>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</si>
  <si>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</si>
  <si>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</si>
  <si>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</si>
  <si>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</si>
  <si>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</si>
  <si>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</si>
  <si>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</si>
  <si>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</si>
  <si>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</si>
  <si>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</si>
  <si>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</si>
  <si>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</si>
  <si>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</si>
  <si>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</si>
  <si>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</si>
  <si>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</si>
  <si>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</si>
  <si>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</si>
  <si>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</si>
  <si>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</si>
  <si>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</si>
  <si>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</si>
  <si>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</si>
  <si>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</si>
  <si>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</si>
  <si>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</si>
  <si>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</si>
  <si>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</si>
  <si>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</si>
  <si>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</si>
  <si>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</si>
  <si>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</si>
  <si>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</si>
  <si>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</si>
  <si>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</si>
  <si>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</si>
  <si>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</si>
  <si>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</si>
  <si>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</si>
  <si>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</si>
  <si>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</si>
  <si>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</si>
  <si>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</si>
  <si>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</si>
  <si>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</si>
  <si>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</si>
  <si>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</si>
  <si>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</si>
  <si>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</si>
  <si>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</si>
  <si>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</si>
  <si>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</si>
  <si>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</si>
  <si>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</si>
  <si>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</si>
  <si>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</si>
  <si>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</si>
  <si>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</si>
  <si>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</si>
  <si>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</si>
  <si>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</si>
  <si>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</si>
  <si>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</si>
  <si>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</si>
  <si>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</si>
  <si>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</si>
  <si>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</si>
  <si>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</si>
  <si>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</si>
  <si>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</si>
  <si>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</si>
  <si>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</si>
  <si>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</si>
  <si>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</si>
  <si>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</si>
  <si>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</si>
  <si>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</si>
  <si>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</si>
  <si>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</si>
  <si>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</si>
  <si>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</si>
  <si>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</si>
  <si>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</si>
  <si>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</si>
  <si>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</si>
  <si>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</si>
  <si>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</si>
  <si>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</si>
  <si>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</si>
  <si>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</si>
  <si>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</si>
  <si>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</si>
  <si>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</si>
  <si>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</si>
  <si>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</si>
  <si>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</si>
  <si>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</si>
  <si>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</si>
  <si>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</si>
  <si>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</si>
  <si>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</si>
  <si>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</si>
  <si>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</si>
  <si>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</si>
  <si>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</si>
  <si>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</si>
  <si>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</si>
  <si>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</si>
  <si>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</si>
  <si>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</si>
  <si>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</si>
  <si>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</si>
  <si>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</si>
  <si>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</si>
  <si>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</si>
  <si>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</si>
  <si>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</si>
  <si>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</si>
  <si>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</si>
  <si>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</si>
  <si>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</si>
  <si>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</si>
  <si>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</si>
  <si>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</si>
  <si>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</si>
  <si>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</si>
  <si>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</si>
  <si>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</si>
  <si>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</si>
  <si>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</si>
  <si>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</si>
  <si>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</si>
  <si>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</si>
  <si>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</si>
  <si>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</si>
  <si>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</si>
  <si>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</si>
  <si>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</si>
  <si>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</si>
  <si>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</si>
  <si>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</si>
  <si>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</si>
  <si>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</si>
  <si>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</si>
  <si>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</si>
  <si>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</si>
  <si>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</si>
  <si>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</si>
  <si>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</si>
  <si>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</si>
  <si>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</si>
  <si>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</si>
  <si>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</si>
  <si>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</si>
  <si>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</si>
  <si>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</si>
  <si>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</si>
  <si>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</si>
  <si>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</si>
  <si>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</si>
  <si>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</si>
  <si>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</si>
  <si>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</si>
  <si>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</si>
  <si>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</si>
  <si>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</si>
  <si>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</si>
  <si>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</si>
  <si>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</si>
  <si>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</si>
  <si>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</si>
  <si>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</si>
  <si>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</si>
  <si>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</si>
  <si>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</si>
  <si>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</si>
  <si>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</si>
  <si>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</si>
  <si>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</si>
  <si>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</si>
  <si>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</si>
  <si>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</si>
  <si>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</si>
  <si>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</si>
  <si>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</si>
  <si>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</si>
  <si>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</si>
  <si>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</si>
  <si>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</si>
  <si>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</si>
  <si>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</si>
  <si>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</si>
  <si>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</si>
  <si>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</si>
  <si>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</si>
  <si>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</si>
  <si>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</si>
  <si>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</si>
  <si>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</si>
  <si>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</si>
  <si>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</si>
  <si>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</si>
  <si>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</si>
  <si>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</si>
  <si>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</si>
  <si>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</si>
  <si>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</si>
  <si>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</si>
  <si>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</si>
  <si>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</si>
  <si>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</si>
  <si>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</si>
  <si>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</si>
  <si>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</si>
  <si>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</si>
  <si>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</si>
  <si>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</si>
  <si>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</si>
  <si>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</si>
  <si>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</si>
  <si>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</si>
  <si>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</si>
  <si>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</si>
  <si>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</si>
  <si>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</si>
  <si>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</si>
  <si>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</si>
  <si>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</si>
  <si>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</si>
  <si>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</si>
  <si>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</si>
  <si>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</si>
  <si>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</si>
  <si>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</si>
  <si>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</si>
  <si>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</si>
  <si>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</si>
  <si>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</si>
  <si>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</si>
  <si>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</si>
  <si>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</si>
  <si>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</si>
  <si>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</si>
  <si>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</si>
  <si>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</si>
  <si>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</si>
  <si>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</si>
  <si>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</si>
  <si>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</si>
  <si>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</si>
  <si>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</si>
  <si>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</si>
  <si>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</si>
  <si>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</si>
  <si>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</si>
  <si>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</si>
  <si>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</si>
  <si>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</si>
  <si>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</si>
  <si>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</si>
  <si>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</si>
  <si>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</si>
  <si>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</si>
  <si>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</si>
  <si>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</si>
  <si>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</si>
  <si>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</si>
  <si>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</si>
  <si>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</si>
  <si>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</si>
  <si>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</si>
  <si>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</si>
  <si>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</si>
  <si>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</si>
  <si>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</si>
  <si>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</si>
  <si>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</si>
  <si>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</si>
  <si>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</si>
  <si>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</si>
  <si>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</si>
  <si>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</si>
  <si>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</si>
  <si>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</si>
  <si>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</si>
  <si>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</si>
  <si>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</si>
  <si>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</si>
  <si>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</si>
  <si>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</si>
  <si>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</si>
  <si>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</si>
  <si>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</si>
  <si>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</si>
  <si>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</si>
  <si>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</si>
  <si>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</si>
  <si>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</si>
  <si>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</si>
  <si>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</si>
  <si>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</si>
  <si>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</si>
  <si>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</si>
  <si>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</si>
  <si>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</si>
  <si>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</si>
  <si>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</si>
  <si>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</si>
  <si>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</si>
  <si>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</si>
  <si>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</si>
  <si>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</si>
  <si>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</si>
  <si>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</si>
  <si>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</si>
  <si>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</si>
  <si>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</si>
  <si>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</si>
  <si>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</si>
  <si>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</si>
  <si>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</si>
  <si>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</si>
  <si>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</si>
  <si>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</si>
  <si>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</si>
  <si>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</si>
  <si>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</si>
  <si>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</si>
  <si>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</si>
  <si>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</si>
  <si>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</si>
  <si>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</si>
  <si>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</si>
  <si>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</si>
  <si>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</si>
  <si>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</si>
  <si>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</si>
  <si>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</si>
  <si>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</si>
  <si>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</si>
  <si>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</si>
  <si>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</si>
  <si>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</si>
  <si>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</si>
  <si>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</si>
  <si>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</si>
  <si>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</si>
  <si>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</si>
  <si>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</si>
  <si>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</si>
  <si>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</si>
  <si>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</si>
  <si>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</si>
  <si>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</si>
  <si>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</si>
  <si>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</si>
  <si>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</si>
  <si>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</si>
  <si>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</si>
  <si>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</si>
  <si>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</si>
  <si>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</si>
  <si>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</si>
  <si>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</si>
  <si>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</si>
  <si>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</si>
  <si>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</si>
  <si>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</si>
  <si>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</si>
  <si>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</si>
  <si>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</si>
  <si>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</si>
  <si>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</si>
  <si>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</si>
  <si>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</si>
  <si>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</si>
  <si>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</si>
  <si>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</si>
  <si>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</si>
  <si>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</si>
  <si>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</si>
  <si>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</si>
  <si>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</si>
  <si>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</si>
  <si>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</si>
  <si>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</si>
  <si>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</si>
  <si>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</si>
  <si>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</si>
  <si>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</si>
  <si>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</si>
  <si>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</si>
  <si>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</si>
  <si>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</si>
  <si>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</si>
  <si>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</si>
  <si>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</si>
  <si>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</si>
  <si>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</si>
  <si>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</si>
  <si>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</si>
  <si>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</si>
  <si>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</si>
  <si>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</si>
  <si>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</si>
  <si>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</si>
  <si>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</si>
  <si>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</si>
  <si>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</si>
  <si>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</si>
  <si>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</si>
  <si>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</si>
  <si>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</si>
  <si>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</si>
  <si>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</si>
  <si>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</si>
  <si>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</si>
  <si>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</si>
  <si>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</si>
  <si>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</si>
  <si>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</si>
  <si>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</si>
  <si>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</si>
  <si>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</si>
  <si>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</si>
  <si>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</si>
  <si>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</si>
  <si>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</si>
  <si>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</si>
  <si>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</si>
  <si>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</si>
  <si>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</si>
  <si>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</si>
  <si>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</si>
  <si>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</si>
  <si>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</si>
  <si>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</si>
  <si>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</si>
  <si>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</si>
  <si>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</si>
  <si>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</si>
  <si>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</si>
  <si>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</si>
  <si>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</si>
  <si>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</si>
  <si>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</si>
  <si>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</si>
  <si>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</si>
  <si>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</si>
  <si>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</si>
  <si>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</si>
  <si>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</si>
  <si>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</si>
  <si>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</si>
  <si>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</si>
  <si>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</si>
  <si>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</si>
  <si>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</si>
  <si>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</si>
  <si>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</si>
  <si>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</si>
  <si>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</si>
  <si>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</si>
  <si>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</si>
  <si>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</si>
  <si>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</si>
  <si>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</si>
  <si>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</si>
  <si>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</si>
  <si>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</si>
  <si>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</si>
  <si>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</si>
  <si>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</si>
  <si>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</si>
  <si>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</si>
  <si>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</si>
  <si>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</si>
  <si>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</si>
  <si>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</si>
  <si>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</si>
  <si>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</si>
  <si>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</si>
  <si>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</si>
  <si>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</si>
  <si>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</si>
  <si>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</si>
  <si>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</si>
  <si>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</si>
  <si>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</si>
  <si>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</si>
  <si>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</si>
  <si>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</si>
  <si>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</si>
  <si>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</si>
  <si>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</si>
  <si>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</si>
  <si>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</si>
  <si>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</si>
  <si>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</si>
  <si>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</si>
  <si>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</si>
  <si>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</si>
  <si>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</si>
  <si>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</si>
  <si>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</si>
  <si>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</si>
  <si>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</si>
  <si>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</si>
  <si>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</si>
  <si>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</si>
  <si>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</si>
  <si>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</si>
  <si>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</si>
  <si>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</si>
  <si>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</si>
  <si>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</si>
  <si>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</si>
  <si>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</si>
  <si>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</si>
  <si>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</si>
  <si>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</si>
  <si>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</si>
  <si>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</si>
  <si>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</si>
  <si>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</si>
  <si>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</si>
  <si>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</si>
  <si>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</si>
  <si>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</si>
  <si>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</si>
  <si>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</si>
  <si>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</si>
  <si>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</si>
  <si>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</si>
  <si>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</si>
  <si>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</si>
  <si>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</si>
  <si>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</si>
  <si>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</si>
  <si>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</si>
  <si>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</si>
  <si>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</si>
  <si>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</si>
  <si>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</si>
  <si>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</si>
  <si>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</si>
  <si>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</si>
  <si>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</si>
  <si>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</si>
  <si>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</si>
  <si>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</si>
  <si>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</si>
  <si>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</si>
  <si>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</si>
  <si>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</si>
  <si>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</si>
  <si>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</si>
  <si>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</si>
  <si>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</si>
  <si>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</si>
  <si>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</si>
  <si>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</si>
  <si>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</si>
  <si>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</si>
  <si>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</si>
  <si>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</si>
  <si>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</si>
  <si>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</si>
  <si>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</si>
  <si>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</si>
  <si>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</si>
  <si>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</si>
  <si>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</si>
  <si>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</si>
  <si>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</si>
  <si>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</si>
  <si>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</si>
  <si>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</si>
  <si>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</si>
  <si>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</si>
  <si>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</si>
  <si>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</si>
  <si>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</si>
  <si>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</si>
  <si>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</si>
  <si>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</si>
  <si>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</si>
  <si>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</si>
  <si>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</si>
  <si>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</si>
  <si>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</si>
  <si>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</si>
  <si>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</si>
  <si>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</si>
  <si>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</si>
  <si>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</si>
  <si>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</si>
  <si>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</si>
  <si>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</si>
  <si>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</si>
  <si>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</si>
  <si>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</si>
  <si>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</si>
  <si>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</si>
  <si>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</si>
  <si>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</si>
  <si>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</si>
  <si>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</si>
  <si>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</si>
  <si>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</si>
  <si>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</si>
  <si>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</si>
  <si>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</si>
  <si>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</si>
  <si>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</si>
  <si>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</si>
  <si>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</si>
  <si>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</si>
  <si>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</si>
  <si>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</si>
  <si>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</si>
  <si>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</si>
  <si>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</si>
  <si>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</si>
  <si>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</si>
  <si>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</si>
  <si>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</si>
  <si>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</si>
  <si>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</si>
  <si>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</si>
  <si>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</si>
  <si>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</si>
  <si>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</si>
  <si>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</si>
  <si>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</si>
  <si>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</si>
  <si>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</si>
  <si>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</si>
  <si>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</si>
  <si>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</si>
  <si>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</si>
  <si>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</si>
  <si>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</si>
  <si>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</si>
  <si>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</si>
  <si>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</si>
  <si>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</si>
  <si>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</si>
  <si>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</si>
  <si>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</si>
  <si>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</si>
  <si>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</si>
  <si>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</si>
  <si>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</si>
  <si>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</si>
  <si>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</si>
  <si>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</si>
  <si>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</si>
  <si>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</si>
  <si>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</si>
  <si>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</si>
  <si>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</si>
  <si>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</si>
  <si>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</si>
  <si>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</si>
  <si>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</si>
  <si>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</si>
  <si>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</si>
  <si>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</si>
  <si>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</si>
  <si>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</si>
  <si>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</si>
  <si>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</si>
  <si>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</si>
  <si>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</si>
  <si>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</si>
  <si>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</si>
  <si>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</si>
  <si>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</si>
  <si>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</si>
  <si>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</si>
  <si>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</si>
  <si>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</si>
  <si>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</si>
  <si>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</si>
  <si>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</si>
  <si>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</si>
  <si>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</si>
  <si>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</si>
  <si>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</si>
  <si>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</si>
  <si>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</si>
  <si>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</si>
  <si>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</si>
  <si>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</si>
  <si>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</si>
  <si>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</si>
  <si>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</si>
  <si>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</si>
  <si>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</si>
  <si>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</si>
  <si>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</si>
  <si>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</si>
  <si>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</si>
  <si>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</si>
  <si>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</si>
  <si>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</si>
  <si>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</si>
  <si>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</si>
  <si>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</si>
  <si>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</si>
  <si>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</si>
  <si>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</si>
  <si>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</si>
  <si>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</si>
  <si>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</si>
  <si>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</si>
  <si>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</si>
  <si>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</si>
  <si>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</si>
  <si>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</si>
  <si>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</si>
  <si>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</si>
  <si>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</si>
  <si>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</si>
  <si>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</si>
  <si>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</si>
  <si>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</si>
  <si>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</si>
  <si>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</si>
  <si>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</si>
  <si>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</si>
  <si>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</si>
  <si>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</si>
  <si>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</si>
  <si>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</si>
  <si>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</si>
  <si>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</si>
  <si>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</si>
  <si>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</si>
  <si>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</si>
  <si>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</si>
  <si>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</si>
  <si>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</si>
  <si>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</si>
  <si>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</si>
  <si>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</si>
  <si>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</si>
  <si>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</si>
  <si>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</si>
  <si>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</si>
  <si>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</si>
  <si>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</si>
  <si>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</si>
  <si>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</si>
  <si>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</si>
  <si>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</si>
  <si>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</si>
  <si>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</si>
  <si>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</si>
  <si>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</si>
  <si>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</si>
  <si>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</si>
  <si>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</si>
  <si>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</si>
  <si>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</si>
  <si>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</si>
  <si>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</si>
  <si>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</si>
  <si>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</si>
  <si>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</si>
  <si>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</si>
  <si>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</si>
  <si>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</si>
  <si>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</si>
  <si>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</si>
  <si>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</si>
  <si>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</si>
  <si>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</si>
  <si>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</si>
  <si>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</si>
  <si>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</si>
  <si>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</si>
  <si>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</si>
  <si>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</si>
  <si>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</si>
  <si>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</si>
  <si>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</si>
  <si>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</si>
  <si>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</si>
  <si>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</si>
  <si>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</si>
  <si>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</si>
  <si>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</si>
  <si>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</si>
  <si>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</si>
  <si>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</si>
  <si>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</si>
  <si>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</si>
  <si>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</si>
  <si>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</si>
  <si>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</si>
  <si>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</si>
  <si>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</si>
  <si>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</si>
  <si>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</si>
  <si>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</si>
  <si>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</si>
  <si>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</si>
  <si>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</si>
  <si>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</si>
  <si>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</si>
  <si>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</si>
  <si>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</si>
  <si>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</si>
  <si>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</si>
  <si>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</si>
  <si>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</si>
  <si>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</si>
  <si>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</si>
  <si>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</si>
  <si>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</si>
  <si>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</si>
  <si>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</si>
  <si>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</si>
  <si>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</si>
  <si>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</si>
  <si>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</si>
  <si>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</si>
  <si>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</si>
  <si>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</si>
  <si>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</si>
  <si>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</si>
  <si>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</si>
  <si>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</si>
  <si>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</si>
  <si>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</si>
  <si>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</si>
  <si>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</si>
  <si>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</si>
  <si>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</si>
  <si>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</si>
  <si>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</si>
  <si>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</si>
  <si>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</si>
  <si>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</si>
  <si>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</si>
  <si>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</si>
  <si>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</si>
  <si>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</si>
  <si>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</si>
  <si>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</si>
  <si>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</si>
  <si>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</si>
  <si>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</si>
  <si>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</si>
  <si>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</si>
  <si>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</si>
  <si>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</si>
  <si>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</si>
  <si>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</si>
  <si>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</si>
  <si>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</si>
  <si>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</si>
  <si>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</si>
  <si>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</si>
  <si>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</si>
  <si>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</si>
  <si>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</si>
  <si>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</si>
  <si>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</si>
  <si>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</si>
  <si>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</si>
  <si>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</si>
  <si>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</si>
  <si>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</si>
  <si>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</si>
  <si>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</si>
  <si>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</si>
  <si>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</si>
  <si>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</si>
  <si>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</si>
  <si>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</si>
  <si>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</si>
  <si>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</si>
  <si>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</si>
  <si>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</si>
  <si>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</si>
  <si>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</si>
  <si>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</si>
  <si>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</si>
  <si>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</si>
  <si>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</si>
  <si>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</si>
  <si>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</si>
  <si>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</si>
  <si>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</si>
  <si>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</si>
  <si>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</si>
  <si>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</si>
  <si>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</si>
  <si>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</si>
  <si>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</si>
  <si>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</si>
  <si>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</si>
  <si>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</si>
  <si>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</si>
  <si>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</si>
  <si>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</si>
  <si>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</si>
  <si>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</si>
  <si>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</si>
  <si>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</si>
  <si>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</si>
  <si>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</si>
  <si>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</si>
  <si>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</si>
  <si>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</si>
  <si>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</si>
  <si>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</si>
  <si>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</si>
  <si>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</si>
  <si>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</si>
  <si>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</si>
  <si>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</si>
  <si>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</si>
  <si>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</si>
  <si>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</si>
  <si>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</si>
  <si>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</si>
  <si>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</si>
  <si>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</si>
  <si>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</si>
  <si>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</si>
  <si>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</si>
  <si>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</si>
  <si>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</si>
  <si>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</si>
  <si>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</si>
  <si>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</si>
  <si>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</si>
  <si>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</si>
  <si>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</si>
  <si>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</si>
  <si>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</si>
  <si>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</si>
  <si>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</si>
  <si>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</si>
  <si>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</si>
  <si>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</si>
  <si>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</si>
  <si>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</si>
  <si>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</si>
  <si>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</si>
  <si>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</si>
  <si>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</si>
  <si>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</si>
  <si>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</si>
  <si>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</si>
  <si>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</si>
  <si>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</si>
  <si>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</si>
  <si>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</si>
  <si>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</si>
  <si>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</si>
  <si>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</si>
  <si>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</si>
  <si>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</si>
  <si>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</si>
  <si>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</si>
  <si>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</si>
  <si>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</si>
  <si>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</si>
  <si>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</si>
  <si>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</si>
  <si>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</si>
  <si>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</si>
  <si>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</si>
  <si>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</si>
  <si>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</si>
  <si>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</si>
  <si>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</si>
  <si>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</si>
  <si>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</si>
  <si>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</si>
  <si>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</si>
  <si>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</si>
  <si>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</si>
  <si>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</si>
  <si>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</si>
  <si>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</si>
  <si>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</si>
  <si>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</si>
  <si>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</si>
  <si>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</si>
  <si>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</si>
  <si>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</si>
  <si>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</si>
  <si>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</si>
  <si>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</si>
  <si>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</si>
  <si>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</si>
  <si>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</si>
  <si>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</si>
  <si>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</si>
  <si>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</si>
  <si>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</si>
  <si>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</si>
  <si>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</si>
  <si>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</si>
  <si>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</si>
  <si>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</si>
  <si>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</si>
  <si>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</si>
  <si>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</si>
  <si>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</si>
  <si>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</si>
  <si>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</si>
  <si>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</si>
  <si>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</si>
  <si>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</si>
  <si>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</si>
  <si>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</si>
  <si>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</si>
  <si>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</si>
  <si>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</si>
  <si>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</si>
  <si>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</si>
  <si>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</si>
  <si>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</si>
  <si>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</si>
  <si>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</si>
  <si>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</si>
  <si>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</si>
  <si>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</si>
  <si>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</si>
  <si>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</si>
  <si>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</si>
  <si>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</si>
  <si>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</si>
  <si>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</si>
  <si>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</si>
  <si>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</si>
  <si>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</si>
  <si>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</si>
  <si>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</si>
  <si>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</si>
  <si>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</si>
  <si>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</si>
  <si>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</si>
  <si>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</si>
  <si>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</si>
  <si>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</si>
  <si>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</si>
  <si>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</si>
  <si>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</si>
  <si>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</si>
  <si>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</si>
  <si>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</si>
  <si>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</si>
  <si>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</si>
  <si>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</si>
  <si>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</si>
  <si>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</si>
  <si>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</si>
  <si>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</si>
  <si>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</si>
  <si>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</si>
  <si>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</si>
  <si>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</si>
  <si>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</si>
  <si>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</si>
  <si>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</si>
  <si>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</si>
  <si>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</si>
  <si>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</si>
  <si>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</si>
  <si>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</si>
  <si>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</si>
  <si>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</si>
  <si>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</si>
  <si>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</si>
  <si>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</si>
  <si>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</si>
  <si>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</si>
  <si>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</si>
  <si>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</si>
  <si>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</si>
  <si>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</si>
  <si>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</si>
  <si>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</si>
  <si>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</si>
  <si>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</si>
  <si>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</si>
  <si>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</si>
  <si>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</si>
  <si>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</si>
  <si>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</si>
  <si>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</si>
  <si>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</si>
  <si>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</si>
  <si>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</si>
  <si>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</si>
  <si>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</si>
  <si>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</si>
  <si>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</si>
  <si>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</si>
  <si>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</si>
  <si>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</si>
  <si>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</si>
  <si>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</si>
  <si>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</si>
  <si>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</si>
  <si>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</si>
  <si>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</si>
  <si>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</si>
  <si>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</si>
  <si>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</si>
  <si>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</si>
  <si>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</si>
  <si>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</si>
  <si>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</si>
  <si>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</si>
  <si>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</si>
  <si>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</si>
  <si>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</si>
  <si>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</si>
  <si>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</si>
  <si>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</si>
  <si>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</si>
  <si>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</si>
  <si>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</si>
  <si>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</si>
  <si>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</si>
  <si>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</si>
  <si>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</si>
  <si>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</si>
  <si>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</si>
  <si>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</si>
  <si>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</si>
  <si>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</si>
  <si>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</si>
  <si>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</si>
  <si>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</si>
  <si>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</si>
  <si>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</si>
  <si>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</si>
  <si>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</si>
  <si>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</si>
  <si>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</si>
  <si>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</si>
  <si>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</si>
  <si>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</si>
  <si>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</si>
  <si>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</si>
  <si>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</si>
  <si>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</si>
  <si>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</si>
  <si>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</si>
  <si>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</si>
  <si>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</si>
  <si>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</si>
  <si>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</si>
  <si>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</si>
  <si>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</si>
  <si>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</si>
  <si>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</si>
  <si>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</si>
  <si>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</si>
  <si>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</si>
  <si>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</si>
  <si>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</si>
  <si>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</si>
  <si>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</si>
  <si>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</si>
  <si>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</si>
  <si>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</si>
  <si>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</si>
  <si>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</si>
  <si>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</si>
  <si>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</si>
  <si>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</si>
  <si>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</si>
  <si>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</si>
  <si>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</si>
  <si>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</si>
  <si>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</si>
  <si>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</si>
  <si>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</si>
  <si>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</si>
  <si>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</si>
  <si>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</si>
  <si>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</si>
  <si>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</si>
  <si>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</si>
  <si>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</si>
  <si>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</si>
  <si>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</si>
  <si>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</si>
  <si>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</si>
  <si>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</si>
  <si>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</si>
  <si>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</si>
  <si>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</si>
  <si>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</si>
  <si>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</si>
  <si>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</si>
  <si>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</si>
  <si>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</si>
  <si>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</si>
  <si>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</si>
  <si>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</si>
  <si>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</si>
  <si>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</si>
  <si>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</si>
  <si>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</si>
  <si>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</si>
  <si>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</si>
  <si>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</si>
  <si>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</si>
  <si>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</si>
  <si>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</si>
  <si>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</si>
  <si>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</si>
  <si>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</si>
  <si>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</si>
  <si>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</si>
  <si>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</si>
  <si>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</si>
  <si>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</si>
  <si>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</si>
  <si>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</si>
  <si>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</si>
  <si>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</si>
  <si>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</si>
  <si>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</si>
  <si>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</si>
  <si>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</si>
  <si>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</si>
  <si>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</si>
  <si>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</si>
  <si>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</si>
  <si>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</si>
  <si>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</si>
  <si>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</si>
  <si>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</si>
  <si>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</si>
  <si>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</si>
  <si>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</si>
  <si>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</si>
  <si>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</si>
  <si>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</si>
  <si>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</si>
  <si>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</si>
  <si>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</si>
  <si>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</si>
  <si>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</si>
  <si>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</si>
  <si>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</si>
  <si>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</si>
  <si>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</si>
  <si>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</si>
  <si>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</si>
  <si>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</si>
  <si>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</si>
  <si>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</si>
  <si>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</si>
  <si>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</si>
  <si>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</si>
  <si>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</si>
  <si>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</si>
  <si>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</si>
  <si>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</si>
  <si>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</si>
  <si>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</si>
  <si>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</si>
  <si>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</si>
  <si>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</si>
  <si>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</si>
  <si>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</si>
  <si>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</si>
  <si>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</si>
  <si>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</si>
  <si>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</si>
  <si>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</si>
  <si>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</si>
  <si>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</si>
  <si>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</si>
  <si>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</si>
  <si>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</si>
  <si>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</si>
  <si>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</si>
  <si>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</si>
  <si>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</si>
  <si>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</si>
  <si>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</si>
  <si>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</si>
  <si>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</si>
  <si>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</si>
  <si>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</si>
  <si>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</si>
  <si>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</si>
  <si>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</si>
  <si>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</si>
  <si>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</si>
  <si>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</si>
  <si>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</si>
  <si>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</si>
  <si>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</si>
  <si>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</si>
  <si>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</si>
  <si>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</si>
  <si>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</si>
  <si>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</si>
  <si>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</si>
  <si>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</si>
  <si>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</si>
  <si>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</si>
  <si>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</si>
  <si>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</si>
  <si>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</si>
  <si>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</si>
  <si>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</si>
  <si>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</si>
  <si>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</si>
  <si>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</si>
  <si>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</si>
  <si>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</si>
  <si>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</si>
  <si>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</si>
  <si>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</si>
  <si>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</si>
  <si>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</si>
  <si>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</si>
  <si>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</si>
  <si>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</si>
  <si>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</si>
  <si>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</si>
  <si>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</si>
  <si>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</si>
  <si>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</si>
  <si>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</si>
  <si>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</si>
  <si>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</si>
  <si>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</si>
  <si>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</si>
  <si>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</si>
  <si>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</si>
  <si>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</si>
  <si>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</si>
  <si>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</si>
  <si>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</si>
  <si>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</si>
  <si>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</si>
  <si>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</si>
  <si>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</si>
  <si>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</si>
  <si>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</si>
  <si>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</si>
  <si>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</si>
  <si>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</si>
  <si>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</si>
  <si>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</si>
  <si>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</si>
  <si>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</si>
  <si>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</si>
  <si>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</si>
  <si>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</si>
  <si>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</si>
  <si>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</si>
  <si>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</si>
  <si>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</si>
  <si>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</si>
  <si>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</si>
  <si>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</si>
  <si>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</si>
  <si>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</si>
  <si>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</si>
  <si>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</si>
  <si>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</si>
  <si>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</si>
  <si>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</si>
  <si>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</si>
  <si>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</si>
  <si>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</si>
  <si>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</si>
  <si>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</si>
  <si>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</si>
  <si>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</si>
  <si>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</si>
  <si>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</si>
  <si>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</si>
  <si>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</si>
  <si>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</si>
  <si>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</si>
  <si>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</si>
  <si>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</si>
  <si>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</si>
  <si>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</si>
  <si>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</si>
  <si>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</si>
  <si>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</si>
  <si>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</si>
  <si>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</si>
  <si>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</si>
  <si>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</si>
  <si>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</si>
  <si>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</si>
  <si>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</si>
  <si>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</si>
  <si>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</si>
  <si>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</si>
  <si>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</si>
  <si>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</si>
  <si>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</si>
  <si>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</si>
  <si>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</si>
  <si>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</si>
  <si>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</si>
  <si>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</si>
  <si>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</si>
  <si>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</si>
  <si>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</si>
  <si>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</si>
  <si>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</si>
  <si>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</si>
  <si>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</si>
  <si>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</si>
  <si>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</si>
  <si>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</si>
  <si>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</si>
  <si>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</si>
  <si>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</si>
  <si>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</si>
  <si>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</si>
  <si>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</si>
  <si>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</si>
  <si>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</si>
  <si>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</si>
  <si>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</si>
  <si>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</si>
  <si>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</si>
  <si>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</si>
  <si>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</si>
  <si>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</si>
  <si>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</si>
  <si>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</si>
  <si>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</si>
  <si>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</si>
  <si>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</si>
  <si>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</si>
  <si>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</si>
  <si>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</si>
  <si>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</si>
  <si>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</si>
  <si>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</si>
  <si>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</si>
  <si>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</si>
  <si>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</si>
  <si>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</si>
  <si>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</si>
  <si>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</si>
  <si>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</si>
  <si>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</si>
  <si>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</si>
  <si>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</si>
  <si>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</si>
  <si>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</si>
  <si>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</si>
  <si>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</si>
  <si>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</si>
  <si>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</si>
  <si>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</si>
  <si>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</si>
  <si>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</si>
  <si>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</si>
  <si>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</si>
  <si>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</si>
  <si>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</si>
  <si>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</si>
  <si>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</si>
  <si>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</si>
  <si>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</si>
  <si>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</si>
  <si>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</si>
  <si>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</si>
  <si>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</si>
  <si>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</si>
  <si>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</si>
  <si>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</si>
  <si>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</si>
  <si>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</si>
  <si>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</si>
  <si>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</si>
  <si>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</si>
  <si>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</si>
  <si>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</si>
  <si>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</si>
  <si>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</si>
  <si>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</si>
  <si>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</si>
  <si>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</si>
  <si>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</si>
  <si>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</si>
  <si>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</si>
  <si>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</si>
  <si>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</si>
  <si>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</si>
  <si>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</si>
  <si>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</si>
  <si>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</si>
  <si>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</si>
  <si>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</si>
  <si>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</si>
  <si>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</si>
  <si>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</si>
  <si>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</si>
  <si>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</si>
  <si>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</si>
  <si>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</si>
  <si>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</si>
  <si>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</si>
  <si>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</si>
  <si>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</si>
  <si>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</si>
  <si>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</si>
  <si>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</si>
  <si>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</si>
  <si>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</si>
  <si>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</si>
  <si>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</si>
  <si>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</si>
  <si>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</si>
  <si>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</si>
  <si>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</si>
  <si>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</si>
  <si>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</si>
  <si>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</si>
  <si>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</si>
  <si>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</si>
  <si>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</si>
  <si>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</si>
  <si>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</si>
  <si>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</si>
  <si>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</si>
  <si>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</si>
  <si>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</si>
  <si>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</si>
  <si>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</si>
  <si>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</si>
  <si>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</si>
  <si>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</si>
  <si>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</si>
  <si>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</si>
  <si>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</si>
  <si>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</si>
  <si>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</si>
  <si>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</si>
  <si>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</si>
  <si>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</si>
  <si>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</si>
  <si>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</si>
  <si>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</si>
  <si>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</si>
  <si>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</si>
  <si>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</si>
  <si>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</si>
  <si>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</si>
  <si>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</si>
  <si>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</si>
  <si>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</si>
  <si>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</si>
  <si>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</si>
  <si>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</si>
  <si>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</si>
  <si>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</si>
  <si>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</si>
  <si>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</si>
  <si>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</si>
  <si>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</si>
  <si>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</si>
  <si>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</si>
  <si>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</si>
  <si>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</si>
  <si>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</si>
  <si>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</si>
  <si>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</si>
  <si>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</si>
  <si>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</si>
  <si>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</si>
  <si>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</si>
  <si>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</si>
  <si>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</si>
  <si>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</si>
  <si>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</si>
  <si>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</si>
  <si>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</si>
  <si>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</si>
  <si>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</si>
  <si>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</si>
  <si>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</si>
  <si>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</si>
  <si>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</si>
  <si>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</si>
  <si>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</si>
  <si>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</si>
  <si>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</si>
  <si>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</si>
  <si>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</si>
  <si>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</si>
  <si>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</si>
  <si>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</si>
  <si>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</si>
  <si>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</si>
  <si>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</si>
  <si>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</si>
  <si>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</si>
  <si>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</si>
  <si>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</si>
  <si>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</si>
  <si>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</si>
  <si>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</si>
  <si>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</si>
  <si>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</si>
  <si>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</si>
  <si>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</si>
  <si>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</si>
  <si>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</si>
  <si>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</si>
  <si>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</si>
  <si>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</si>
  <si>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</si>
  <si>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</si>
  <si>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</si>
  <si>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</si>
  <si>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</si>
  <si>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</si>
  <si>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</si>
  <si>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</si>
  <si>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</si>
  <si>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</si>
  <si>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</si>
  <si>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</si>
  <si>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</si>
  <si>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</si>
  <si>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</si>
  <si>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</si>
  <si>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</si>
  <si>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</si>
  <si>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</si>
  <si>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</si>
  <si>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</si>
  <si>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</si>
  <si>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</si>
  <si>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</si>
  <si>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</si>
  <si>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</si>
  <si>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</si>
  <si>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</si>
  <si>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</si>
  <si>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</si>
  <si>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</si>
  <si>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</si>
  <si>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</si>
  <si>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</si>
  <si>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</si>
  <si>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</si>
  <si>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</si>
  <si>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</si>
  <si>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</si>
  <si>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</si>
  <si>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</si>
  <si>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</si>
  <si>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</si>
  <si>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</si>
  <si>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</si>
  <si>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</si>
  <si>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</si>
  <si>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</si>
  <si>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</si>
  <si>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</si>
  <si>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</si>
  <si>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</si>
  <si>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</si>
  <si>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</si>
  <si>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</si>
  <si>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</si>
  <si>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</si>
  <si>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</si>
  <si>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</si>
  <si>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</si>
  <si>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</si>
  <si>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</si>
  <si>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</si>
  <si>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</si>
  <si>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</si>
  <si>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</si>
  <si>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</si>
  <si>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</si>
  <si>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</si>
  <si>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</si>
  <si>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</si>
  <si>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</si>
  <si>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</si>
  <si>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</si>
  <si>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</si>
  <si>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</si>
  <si>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</si>
  <si>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</si>
  <si>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</si>
  <si>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</si>
  <si>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</si>
  <si>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</si>
  <si>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</si>
  <si>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</si>
  <si>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</si>
  <si>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</si>
  <si>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</si>
  <si>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</si>
  <si>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</si>
  <si>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</si>
  <si>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</si>
  <si>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</si>
  <si>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</si>
  <si>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</si>
  <si>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</si>
  <si>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</si>
  <si>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</si>
  <si>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</si>
  <si>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</si>
  <si>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</si>
  <si>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</si>
  <si>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</si>
  <si>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</si>
  <si>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</si>
  <si>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</si>
  <si>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</si>
  <si>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</si>
  <si>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</si>
  <si>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</si>
  <si>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</si>
  <si>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</si>
  <si>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</si>
  <si>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</si>
  <si>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</si>
  <si>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</si>
  <si>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</si>
  <si>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</si>
  <si>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</si>
  <si>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</si>
  <si>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</si>
  <si>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</si>
  <si>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</si>
  <si>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</si>
  <si>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</si>
  <si>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</si>
  <si>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</si>
  <si>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</si>
  <si>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</si>
  <si>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</si>
  <si>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</si>
  <si>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</si>
  <si>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</si>
  <si>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</si>
  <si>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</si>
  <si>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</si>
  <si>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</si>
  <si>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</si>
  <si>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</si>
  <si>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</si>
  <si>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</si>
  <si>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</si>
  <si>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</si>
  <si>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</si>
  <si>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</si>
  <si>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</si>
  <si>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</si>
  <si>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</si>
  <si>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</si>
  <si>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</si>
  <si>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</si>
  <si>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</si>
  <si>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</si>
  <si>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</si>
  <si>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</si>
  <si>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</si>
  <si>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</si>
  <si>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</si>
  <si>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</si>
  <si>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</si>
  <si>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</si>
  <si>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</si>
  <si>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</si>
  <si>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</si>
  <si>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</si>
  <si>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</si>
  <si>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</si>
  <si>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</si>
  <si>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</si>
  <si>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</si>
  <si>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</si>
  <si>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</si>
  <si>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</si>
  <si>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</si>
  <si>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</si>
  <si>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</si>
  <si>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</si>
  <si>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</si>
  <si>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</si>
  <si>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</si>
  <si>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</si>
  <si>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</si>
  <si>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</si>
  <si>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</si>
  <si>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</si>
  <si>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</si>
  <si>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</si>
  <si>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</si>
  <si>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</si>
  <si>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</si>
  <si>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</si>
  <si>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</si>
  <si>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</si>
  <si>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</si>
  <si>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</si>
  <si>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</si>
  <si>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</si>
  <si>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</si>
  <si>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</si>
  <si>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</si>
  <si>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</si>
  <si>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</si>
  <si>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</si>
  <si>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</si>
  <si>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</si>
  <si>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</si>
  <si>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</si>
  <si>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</si>
  <si>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</si>
  <si>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</si>
  <si>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</si>
  <si>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</si>
  <si>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</si>
  <si>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</si>
  <si>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</si>
  <si>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</si>
  <si>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</si>
  <si>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</si>
  <si>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</si>
  <si>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</si>
  <si>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</si>
  <si>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</si>
  <si>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</si>
  <si>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</si>
  <si>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</si>
  <si>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</si>
  <si>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</si>
  <si>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</si>
  <si>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</si>
  <si>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</si>
  <si>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</si>
  <si>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</si>
  <si>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</si>
  <si>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</si>
  <si>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</si>
  <si>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</si>
  <si>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</si>
  <si>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</si>
  <si>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</si>
  <si>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</si>
  <si>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</si>
  <si>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</si>
  <si>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</si>
  <si>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</si>
  <si>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</si>
  <si>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</si>
  <si>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</si>
  <si>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</si>
  <si>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</si>
  <si>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</si>
  <si>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</si>
  <si>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</si>
  <si>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</si>
  <si>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</si>
  <si>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</si>
  <si>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</si>
  <si>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</si>
  <si>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</si>
  <si>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</si>
  <si>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</si>
  <si>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</si>
  <si>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</si>
  <si>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</si>
  <si>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</si>
  <si>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</si>
  <si>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</si>
  <si>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</si>
  <si>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</si>
  <si>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</si>
  <si>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</si>
  <si>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</si>
  <si>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</si>
  <si>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</si>
  <si>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</si>
  <si>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</si>
  <si>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</si>
  <si>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</si>
  <si>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</si>
  <si>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</si>
  <si>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</si>
  <si>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</si>
  <si>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</si>
  <si>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</si>
  <si>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</si>
  <si>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</si>
  <si>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</si>
  <si>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</si>
  <si>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</si>
  <si>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</si>
  <si>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</si>
  <si>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</si>
  <si>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</si>
  <si>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</si>
  <si>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</si>
  <si>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</si>
  <si>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</si>
  <si>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</si>
  <si>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</si>
  <si>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</si>
  <si>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</si>
  <si>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</si>
  <si>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</si>
  <si>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</si>
  <si>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</si>
  <si>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</si>
  <si>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</si>
  <si>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</si>
  <si>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</si>
  <si>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</si>
  <si>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</si>
  <si>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</si>
  <si>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</si>
  <si>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</si>
  <si>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</si>
  <si>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</si>
  <si>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</si>
  <si>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</si>
  <si>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</si>
  <si>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</si>
  <si>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</si>
  <si>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</si>
  <si>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</si>
  <si>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</si>
  <si>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</si>
  <si>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</si>
  <si>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</si>
  <si>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</si>
  <si>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</si>
  <si>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</si>
  <si>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</si>
  <si>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</si>
  <si>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</si>
  <si>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</si>
  <si>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</si>
  <si>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</si>
  <si>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</si>
  <si>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</si>
  <si>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</si>
  <si>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</si>
  <si>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</si>
  <si>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</si>
  <si>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</si>
  <si>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</si>
  <si>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</si>
  <si>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</si>
  <si>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</si>
  <si>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</si>
  <si>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</si>
  <si>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</si>
  <si>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</si>
  <si>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</si>
  <si>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</si>
  <si>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</si>
  <si>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</si>
  <si>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</si>
  <si>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</si>
  <si>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</si>
  <si>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</si>
  <si>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</si>
  <si>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</si>
  <si>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</si>
  <si>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</si>
  <si>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</si>
  <si>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</si>
  <si>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</si>
  <si>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</si>
  <si>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</si>
  <si>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</si>
  <si>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</si>
  <si>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</si>
  <si>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</si>
  <si>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</si>
  <si>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</si>
  <si>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</si>
  <si>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</si>
  <si>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</si>
  <si>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</si>
  <si>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</si>
  <si>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</si>
  <si>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</si>
  <si>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</si>
  <si>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</si>
  <si>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</si>
  <si>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</si>
  <si>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</si>
  <si>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</si>
  <si>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</si>
  <si>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</si>
  <si>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</si>
  <si>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</si>
  <si>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</si>
  <si>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</si>
  <si>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</si>
  <si>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</si>
  <si>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</si>
  <si>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</si>
  <si>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</si>
  <si>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</si>
  <si>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</si>
  <si>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</si>
  <si>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</si>
  <si>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</si>
  <si>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</si>
  <si>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</si>
  <si>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</si>
  <si>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</si>
  <si>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</si>
  <si>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</si>
  <si>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</si>
  <si>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</si>
  <si>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</si>
  <si>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</si>
  <si>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</si>
  <si>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</si>
  <si>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</si>
  <si>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</si>
  <si>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</si>
  <si>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</si>
  <si>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</si>
  <si>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</si>
  <si>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</si>
  <si>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</si>
  <si>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</si>
  <si>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</si>
  <si>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</si>
  <si>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</si>
  <si>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</si>
  <si>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</si>
  <si>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</si>
  <si>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</si>
  <si>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</si>
  <si>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</si>
  <si>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</si>
  <si>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</si>
  <si>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</si>
  <si>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</si>
  <si>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</si>
  <si>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</si>
  <si>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</si>
  <si>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</si>
  <si>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</si>
  <si>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</si>
  <si>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</si>
  <si>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</si>
  <si>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</si>
  <si>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</si>
  <si>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</si>
  <si>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</si>
  <si>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</si>
  <si>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</si>
  <si>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</si>
  <si>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</si>
  <si>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</si>
  <si>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</si>
  <si>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</si>
  <si>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</si>
  <si>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</si>
  <si>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</si>
  <si>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</si>
  <si>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</si>
  <si>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</si>
  <si>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</si>
  <si>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</si>
  <si>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</si>
  <si>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</si>
  <si>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</si>
  <si>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</si>
  <si>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</si>
  <si>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</si>
  <si>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</si>
  <si>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</si>
  <si>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</si>
  <si>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</si>
  <si>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</si>
  <si>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</si>
  <si>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</si>
  <si>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</si>
  <si>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</si>
  <si>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</si>
  <si>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</si>
  <si>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</si>
  <si>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</si>
  <si>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</si>
  <si>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</si>
  <si>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</si>
  <si>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</si>
  <si>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</si>
  <si>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</si>
  <si>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</si>
  <si>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</si>
  <si>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</si>
  <si>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</si>
  <si>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</si>
  <si>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</si>
  <si>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</si>
  <si>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</si>
  <si>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</si>
  <si>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</si>
  <si>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</si>
  <si>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</si>
  <si>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</si>
  <si>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</si>
  <si>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</si>
  <si>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</si>
  <si>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</si>
  <si>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</si>
  <si>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</si>
  <si>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</si>
  <si>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</si>
  <si>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</si>
  <si>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</si>
  <si>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</si>
  <si>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</si>
  <si>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</si>
  <si>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</si>
  <si>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</si>
  <si>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</si>
  <si>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</si>
  <si>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</si>
  <si>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</si>
  <si>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</si>
  <si>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</si>
  <si>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</si>
  <si>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</si>
  <si>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</si>
  <si>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</si>
  <si>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</si>
  <si>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</si>
  <si>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</si>
  <si>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</si>
  <si>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</si>
  <si>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</si>
  <si>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</si>
  <si>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</si>
  <si>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</si>
  <si>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</si>
  <si>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</si>
  <si>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</si>
  <si>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</si>
  <si>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</si>
  <si>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</si>
  <si>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</si>
  <si>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</si>
  <si>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</si>
  <si>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</si>
  <si>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</si>
  <si>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</si>
  <si>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</si>
  <si>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</si>
  <si>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</si>
  <si>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</si>
  <si>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</si>
  <si>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</si>
  <si>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</si>
  <si>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</si>
  <si>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</si>
  <si>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</si>
  <si>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</si>
  <si>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</si>
  <si>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</si>
  <si>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</si>
  <si>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</si>
  <si>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</si>
  <si>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</si>
  <si>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</si>
  <si>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</si>
  <si>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</si>
  <si>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</si>
  <si>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</si>
  <si>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</si>
  <si>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</si>
  <si>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</si>
  <si>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</si>
  <si>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</si>
  <si>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</si>
  <si>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</si>
  <si>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</si>
  <si>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</si>
  <si>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</si>
  <si>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</si>
  <si>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</si>
  <si>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</si>
  <si>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</si>
  <si>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</si>
  <si>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</si>
  <si>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</si>
  <si>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</si>
  <si>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</si>
  <si>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</si>
  <si>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</si>
  <si>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</si>
  <si>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</si>
  <si>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</si>
  <si>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</si>
  <si>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</si>
  <si>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</si>
  <si>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</si>
  <si>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</si>
  <si>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</si>
  <si>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</si>
  <si>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</si>
  <si>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</si>
  <si>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</si>
  <si>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</si>
  <si>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</si>
  <si>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</si>
  <si>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</si>
  <si>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</si>
  <si>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</si>
  <si>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</si>
  <si>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</si>
  <si>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</si>
  <si>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</si>
  <si>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</si>
  <si>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</si>
  <si>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</si>
  <si>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</si>
  <si>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</si>
  <si>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</si>
  <si>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</si>
  <si>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</si>
  <si>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</si>
  <si>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</si>
  <si>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</si>
  <si>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</si>
  <si>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</si>
  <si>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</si>
  <si>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</si>
  <si>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</si>
  <si>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</si>
  <si>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</si>
  <si>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</si>
  <si>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</si>
  <si>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</si>
  <si>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</si>
  <si>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</si>
  <si>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</si>
  <si>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</si>
  <si>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</si>
  <si>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</si>
  <si>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</si>
  <si>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</si>
  <si>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</si>
  <si>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</si>
  <si>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</si>
  <si>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</si>
  <si>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</si>
  <si>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</si>
  <si>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</si>
  <si>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</si>
  <si>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</si>
  <si>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</si>
  <si>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</si>
  <si>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</si>
  <si>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</si>
  <si>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</si>
  <si>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</si>
  <si>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</si>
  <si>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</si>
  <si>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</si>
  <si>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</si>
  <si>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</si>
  <si>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</si>
  <si>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</si>
  <si>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</si>
  <si>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</si>
  <si>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</si>
  <si>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</si>
  <si>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</si>
  <si>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</si>
  <si>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</si>
  <si>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</si>
  <si>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</si>
  <si>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</si>
  <si>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</si>
  <si>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</si>
  <si>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</si>
  <si>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</si>
  <si>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</si>
  <si>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</si>
  <si>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</si>
  <si>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</si>
  <si>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</si>
  <si>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</si>
  <si>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</si>
  <si>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</si>
  <si>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</si>
  <si>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</si>
  <si>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</si>
  <si>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</si>
  <si>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</si>
  <si>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</si>
  <si>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</si>
  <si>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</si>
  <si>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</si>
  <si>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</si>
  <si>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</si>
  <si>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</si>
  <si>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</si>
  <si>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</si>
  <si>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</si>
  <si>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</si>
  <si>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</si>
  <si>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</si>
  <si>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</si>
  <si>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</si>
  <si>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</si>
  <si>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</si>
  <si>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</si>
  <si>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</si>
  <si>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</si>
  <si>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</si>
  <si>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</si>
  <si>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</si>
  <si>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</si>
  <si>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</si>
  <si>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</si>
  <si>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</si>
  <si>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</si>
  <si>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</si>
  <si>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</si>
  <si>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</si>
  <si>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</si>
  <si>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</si>
  <si>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</si>
  <si>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</si>
  <si>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</si>
  <si>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</si>
  <si>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</si>
  <si>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</si>
  <si>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</si>
  <si>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</si>
  <si>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</si>
  <si>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</si>
  <si>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</si>
  <si>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</si>
  <si>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</si>
  <si>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</si>
  <si>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</si>
  <si>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</si>
  <si>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</si>
  <si>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</si>
  <si>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</si>
  <si>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</si>
  <si>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</si>
  <si>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</si>
  <si>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</si>
  <si>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</si>
  <si>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</si>
  <si>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</si>
  <si>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</si>
  <si>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</si>
  <si>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</si>
  <si>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</si>
  <si>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</si>
  <si>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</si>
  <si>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</si>
  <si>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</si>
  <si>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</si>
  <si>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</si>
  <si>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</si>
  <si>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</si>
  <si>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</si>
  <si>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</si>
  <si>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</si>
  <si>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</si>
  <si>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</si>
  <si>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</si>
  <si>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</si>
  <si>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</si>
  <si>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</si>
  <si>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</si>
  <si>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</si>
  <si>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</si>
  <si>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</si>
  <si>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</si>
  <si>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</si>
  <si>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</si>
  <si>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</si>
  <si>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</si>
  <si>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</si>
  <si>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</si>
  <si>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</si>
  <si>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</si>
  <si>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</si>
  <si>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</si>
  <si>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</si>
  <si>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</si>
  <si>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</si>
  <si>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</si>
  <si>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</si>
  <si>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</si>
  <si>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</si>
  <si>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</si>
  <si>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</si>
  <si>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</si>
  <si>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</si>
  <si>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</si>
  <si>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</si>
  <si>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</si>
  <si>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</si>
  <si>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</si>
  <si>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</si>
  <si>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</si>
  <si>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</si>
  <si>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</si>
  <si>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</si>
  <si>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</si>
  <si>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</si>
  <si>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</si>
  <si>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</si>
  <si>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</si>
  <si>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</si>
  <si>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</si>
  <si>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</si>
  <si>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</si>
  <si>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</si>
  <si>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</si>
  <si>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</si>
  <si>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</si>
  <si>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</si>
  <si>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</si>
  <si>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</si>
  <si>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</si>
  <si>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</si>
  <si>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</si>
  <si>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</si>
  <si>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</si>
  <si>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</si>
  <si>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</si>
  <si>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</si>
  <si>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</si>
  <si>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</si>
  <si>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</si>
  <si>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</si>
  <si>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</si>
  <si>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</si>
  <si>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</si>
  <si>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</si>
  <si>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</si>
  <si>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</si>
  <si>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</si>
  <si>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</si>
  <si>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</si>
  <si>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</si>
  <si>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</si>
  <si>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</si>
  <si>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</si>
  <si>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</si>
  <si>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</si>
  <si>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</si>
  <si>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</si>
  <si>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</si>
  <si>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</si>
  <si>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</si>
  <si>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</si>
  <si>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</si>
  <si>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</si>
  <si>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</si>
  <si>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</si>
  <si>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</si>
  <si>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</si>
  <si>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</si>
  <si>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</si>
  <si>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</si>
  <si>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</si>
  <si>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</si>
  <si>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</si>
  <si>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</si>
  <si>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</si>
  <si>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</si>
  <si>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</si>
  <si>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</si>
  <si>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</si>
  <si>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</si>
  <si>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</si>
  <si>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</si>
  <si>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</si>
  <si>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</si>
  <si>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</si>
  <si>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</si>
  <si>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</si>
  <si>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</si>
  <si>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</si>
  <si>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</si>
  <si>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</si>
  <si>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</si>
  <si>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</si>
  <si>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</si>
  <si>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</si>
  <si>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</si>
  <si>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</si>
  <si>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</si>
  <si>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</si>
  <si>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</si>
  <si>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</si>
  <si>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</si>
  <si>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</si>
  <si>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</si>
  <si>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</si>
  <si>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</si>
  <si>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</si>
  <si>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</si>
  <si>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</si>
  <si>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</si>
  <si>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</si>
  <si>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</si>
  <si>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</si>
  <si>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</si>
  <si>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</si>
  <si>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</si>
  <si>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</si>
  <si>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</si>
  <si>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</si>
  <si>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</si>
  <si>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</si>
  <si>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</si>
  <si>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</si>
  <si>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</si>
  <si>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</si>
  <si>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</si>
  <si>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</si>
  <si>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</si>
  <si>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</si>
  <si>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</si>
  <si>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</si>
  <si>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</si>
  <si>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</si>
  <si>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</si>
  <si>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</si>
  <si>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</si>
  <si>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</si>
  <si>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</si>
  <si>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</si>
  <si>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</si>
  <si>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</si>
  <si>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</si>
  <si>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</si>
  <si>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</si>
  <si>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</si>
  <si>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</si>
  <si>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</si>
  <si>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</si>
  <si>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</si>
  <si>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</si>
  <si>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</si>
  <si>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</si>
  <si>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</si>
  <si>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</si>
  <si>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</si>
  <si>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</si>
  <si>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</si>
  <si>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</si>
  <si>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</si>
  <si>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</si>
  <si>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</si>
  <si>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</si>
  <si>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</si>
  <si>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</si>
  <si>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</si>
  <si>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</si>
  <si>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</si>
  <si>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</si>
  <si>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</si>
  <si>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</si>
  <si>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</si>
  <si>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</si>
  <si>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</si>
  <si>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</si>
  <si>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</si>
  <si>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</si>
  <si>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</si>
  <si>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</si>
  <si>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</si>
  <si>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</si>
  <si>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</si>
  <si>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</si>
  <si>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</si>
  <si>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</si>
  <si>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</si>
  <si>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</si>
  <si>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</si>
  <si>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</si>
  <si>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</si>
  <si>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</si>
  <si>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</si>
  <si>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</si>
  <si>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</si>
  <si>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</si>
  <si>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</si>
  <si>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</si>
  <si>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</si>
  <si>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</si>
  <si>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</si>
  <si>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</si>
  <si>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</si>
  <si>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</si>
  <si>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</si>
  <si>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</si>
  <si>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</si>
  <si>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</si>
  <si>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</si>
  <si>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</si>
  <si>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</si>
  <si>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</si>
  <si>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</si>
  <si>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</si>
  <si>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</si>
  <si>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</si>
  <si>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</si>
  <si>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</si>
  <si>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</si>
  <si>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</si>
  <si>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</si>
  <si>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</si>
  <si>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</si>
  <si>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</si>
  <si>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</si>
  <si>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</si>
  <si>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</si>
  <si>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</si>
  <si>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</si>
  <si>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</si>
  <si>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</si>
  <si>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</si>
  <si>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</si>
  <si>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</si>
  <si>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</si>
  <si>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</si>
  <si>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</si>
  <si>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</si>
  <si>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</si>
  <si>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</si>
  <si>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</si>
  <si>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</si>
  <si>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</si>
  <si>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</si>
  <si>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</si>
  <si>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</si>
  <si>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</si>
  <si>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</si>
  <si>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</si>
  <si>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</si>
  <si>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</si>
  <si>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</si>
  <si>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</si>
  <si>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</si>
  <si>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</si>
  <si>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</si>
  <si>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</si>
  <si>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</si>
  <si>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</si>
  <si>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</si>
  <si>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</si>
  <si>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</si>
  <si>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</si>
  <si>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</si>
  <si>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</si>
  <si>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</si>
  <si>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</si>
  <si>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</si>
  <si>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</si>
  <si>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</si>
  <si>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</si>
  <si>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</si>
  <si>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</si>
  <si>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</si>
  <si>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</si>
  <si>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</si>
  <si>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</si>
  <si>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</si>
  <si>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</si>
  <si>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</si>
  <si>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</si>
  <si>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</si>
  <si>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</si>
  <si>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</si>
  <si>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</si>
  <si>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</si>
  <si>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</si>
  <si>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</si>
  <si>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</si>
  <si>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</si>
  <si>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</si>
  <si>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</si>
  <si>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</si>
  <si>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</si>
  <si>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</si>
  <si>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</si>
  <si>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</si>
  <si>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</si>
  <si>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</si>
  <si>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</si>
  <si>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</si>
  <si>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</si>
  <si>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</si>
  <si>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</si>
  <si>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</si>
  <si>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</si>
  <si>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</si>
  <si>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</si>
  <si>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</si>
  <si>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</si>
  <si>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</si>
  <si>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</si>
  <si>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</si>
  <si>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</si>
  <si>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</si>
  <si>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</si>
  <si>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</si>
  <si>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</si>
  <si>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</si>
  <si>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</si>
  <si>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</si>
  <si>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</si>
  <si>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</si>
  <si>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</si>
  <si>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</si>
  <si>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</si>
  <si>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</si>
  <si>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</si>
  <si>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</si>
  <si>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</si>
  <si>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</si>
  <si>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</si>
  <si>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</si>
  <si>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</si>
  <si>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</si>
  <si>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</si>
  <si>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</si>
  <si>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</si>
  <si>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</si>
  <si>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</si>
  <si>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</si>
  <si>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</si>
  <si>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</si>
  <si>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</si>
  <si>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</si>
  <si>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</si>
  <si>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</si>
  <si>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</si>
  <si>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</si>
  <si>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</si>
  <si>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</si>
  <si>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</si>
  <si>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</si>
  <si>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</si>
  <si>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</si>
  <si>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</si>
  <si>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</si>
  <si>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</si>
  <si>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</si>
  <si>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</si>
  <si>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</si>
  <si>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</si>
  <si>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</si>
  <si>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</si>
  <si>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</si>
  <si>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</si>
  <si>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</si>
  <si>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</si>
  <si>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</si>
  <si>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</si>
  <si>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</si>
  <si>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</si>
  <si>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</si>
  <si>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</si>
  <si>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</si>
  <si>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</si>
  <si>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</si>
  <si>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</si>
  <si>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</si>
  <si>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</si>
  <si>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</si>
  <si>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</si>
  <si>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</si>
  <si>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</si>
  <si>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</si>
  <si>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</si>
  <si>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</si>
  <si>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</si>
  <si>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</si>
  <si>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</si>
  <si>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</si>
  <si>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</si>
  <si>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</si>
  <si>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</si>
  <si>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</si>
  <si>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</si>
  <si>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</si>
  <si>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</si>
  <si>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</si>
  <si>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</si>
  <si>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</si>
  <si>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</si>
  <si>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</si>
  <si>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</si>
  <si>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</si>
  <si>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</si>
  <si>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</si>
  <si>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</si>
  <si>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</si>
  <si>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</si>
  <si>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</si>
  <si>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</si>
  <si>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</si>
  <si>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</si>
  <si>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</si>
  <si>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</si>
  <si>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</si>
  <si>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</si>
  <si>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</si>
  <si>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</si>
  <si>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</si>
  <si>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</si>
  <si>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</si>
  <si>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</si>
  <si>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</si>
  <si>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</si>
  <si>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</si>
  <si>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</si>
  <si>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</si>
  <si>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</si>
  <si>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</si>
  <si>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</si>
  <si>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</si>
  <si>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</si>
  <si>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</si>
  <si>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</si>
  <si>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</si>
  <si>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</si>
  <si>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</si>
  <si>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</si>
  <si>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</si>
  <si>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</si>
  <si>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</si>
  <si>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</si>
  <si>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</si>
  <si>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</si>
  <si>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</si>
  <si>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</si>
  <si>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</si>
  <si>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</si>
  <si>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</si>
  <si>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</si>
  <si>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</si>
  <si>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</si>
  <si>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</si>
  <si>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</si>
  <si>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</si>
  <si>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</si>
  <si>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</si>
  <si>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</si>
  <si>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</si>
  <si>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</si>
  <si>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</si>
  <si>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</si>
  <si>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</si>
  <si>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</si>
  <si>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</si>
  <si>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</si>
  <si>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</si>
  <si>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</si>
  <si>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</si>
  <si>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</si>
  <si>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</si>
  <si>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</si>
  <si>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</si>
  <si>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</si>
  <si>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</si>
  <si>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</si>
  <si>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</si>
  <si>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</si>
  <si>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</si>
  <si>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</si>
  <si>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</si>
  <si>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</si>
  <si>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</si>
  <si>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</si>
  <si>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</si>
  <si>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</si>
  <si>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</si>
  <si>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</si>
  <si>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</si>
  <si>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</si>
  <si>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</si>
  <si>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</si>
  <si>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</si>
  <si>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</si>
  <si>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</si>
  <si>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</si>
  <si>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</si>
  <si>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</si>
  <si>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</si>
  <si>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</si>
  <si>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</si>
  <si>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</si>
  <si>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</si>
  <si>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</si>
  <si>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</si>
  <si>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</si>
  <si>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</si>
  <si>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</si>
  <si>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</si>
  <si>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</si>
  <si>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</si>
  <si>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</si>
  <si>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</si>
  <si>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</si>
  <si>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</si>
  <si>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</si>
  <si>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</si>
  <si>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</si>
  <si>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</si>
  <si>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</si>
  <si>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</si>
  <si>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</si>
  <si>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</si>
  <si>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</si>
  <si>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</si>
  <si>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</si>
  <si>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</si>
  <si>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</si>
  <si>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</si>
  <si>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</si>
  <si>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</si>
  <si>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</si>
  <si>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</si>
  <si>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</si>
  <si>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</si>
  <si>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</si>
  <si>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</si>
  <si>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</si>
  <si>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</si>
  <si>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</si>
  <si>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</si>
  <si>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</si>
  <si>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</si>
  <si>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</si>
  <si>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</si>
  <si>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</si>
  <si>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</si>
  <si>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</si>
  <si>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</si>
  <si>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</si>
  <si>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</si>
  <si>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</si>
  <si>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</si>
  <si>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</si>
  <si>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</si>
  <si>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</si>
  <si>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</si>
  <si>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</si>
  <si>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</si>
  <si>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</si>
  <si>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</si>
  <si>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</si>
  <si>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</si>
  <si>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</si>
  <si>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</si>
  <si>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</si>
  <si>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</si>
  <si>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</si>
  <si>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</si>
  <si>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</si>
  <si>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</si>
  <si>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</si>
  <si>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</si>
  <si>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</si>
  <si>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</si>
  <si>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</si>
  <si>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</si>
  <si>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</si>
  <si>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</si>
  <si>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</si>
  <si>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</si>
  <si>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</si>
  <si>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</si>
  <si>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</si>
  <si>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</si>
  <si>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</si>
  <si>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</si>
  <si>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</si>
  <si>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</si>
  <si>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</si>
  <si>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</si>
  <si>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</si>
  <si>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</si>
  <si>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</si>
  <si>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</si>
  <si>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</si>
  <si>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</si>
  <si>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</si>
  <si>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</si>
  <si>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</si>
  <si>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</si>
  <si>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</si>
  <si>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</si>
  <si>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</si>
  <si>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</si>
  <si>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</si>
  <si>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</si>
  <si>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</si>
  <si>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</si>
  <si>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</si>
  <si>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</si>
  <si>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</si>
  <si>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</si>
  <si>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</si>
  <si>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</si>
  <si>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</si>
  <si>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</si>
  <si>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</si>
  <si>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</si>
  <si>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</si>
  <si>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</si>
  <si>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</si>
  <si>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</si>
  <si>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</si>
  <si>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</si>
  <si>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</si>
  <si>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</si>
  <si>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</si>
  <si>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</si>
  <si>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</si>
  <si>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</si>
  <si>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</si>
  <si>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</si>
  <si>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</si>
  <si>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</si>
  <si>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</si>
  <si>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</si>
  <si>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</si>
  <si>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</si>
  <si>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</si>
  <si>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</si>
  <si>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</si>
  <si>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</si>
  <si>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</si>
  <si>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</si>
  <si>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</si>
  <si>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</si>
  <si>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</si>
  <si>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</si>
  <si>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</si>
  <si>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</si>
  <si>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</si>
  <si>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</si>
  <si>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</si>
  <si>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</si>
  <si>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</si>
  <si>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</si>
  <si>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</si>
  <si>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</si>
  <si>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</si>
  <si>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</si>
  <si>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</si>
  <si>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</si>
  <si>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</si>
  <si>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</si>
  <si>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</si>
  <si>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</si>
  <si>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</si>
  <si>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</si>
  <si>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</si>
  <si>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</si>
  <si>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</si>
  <si>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</si>
  <si>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</si>
  <si>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</si>
  <si>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</si>
  <si>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</si>
  <si>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</si>
  <si>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</si>
  <si>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</si>
  <si>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</si>
  <si>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</si>
  <si>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</si>
  <si>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</si>
  <si>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</si>
  <si>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</si>
  <si>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</si>
  <si>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</si>
  <si>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</si>
  <si>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</si>
  <si>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</si>
  <si>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</si>
  <si>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</si>
  <si>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</si>
  <si>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</si>
  <si>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</si>
  <si>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</si>
  <si>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</si>
  <si>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</si>
  <si>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</si>
  <si>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</si>
  <si>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</si>
  <si>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</si>
  <si>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</si>
  <si>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</si>
  <si>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</si>
  <si>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</si>
  <si>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</si>
  <si>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</si>
  <si>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</si>
  <si>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</si>
  <si>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</si>
  <si>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</si>
  <si>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</si>
  <si>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</si>
  <si>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</si>
  <si>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</si>
  <si>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</si>
  <si>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</si>
  <si>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</si>
  <si>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</si>
  <si>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</si>
  <si>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</si>
  <si>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</si>
  <si>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</si>
  <si>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</si>
  <si>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</si>
  <si>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</si>
  <si>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</si>
  <si>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</si>
  <si>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</si>
  <si>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</si>
  <si>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</si>
  <si>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</si>
  <si>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</si>
  <si>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</si>
  <si>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</si>
  <si>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</si>
  <si>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</si>
  <si>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</si>
  <si>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</si>
  <si>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</si>
  <si>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</si>
  <si>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</si>
  <si>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</si>
  <si>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</si>
  <si>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</si>
  <si>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</si>
  <si>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</si>
  <si>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</si>
  <si>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</si>
  <si>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</si>
  <si>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</si>
  <si>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</si>
  <si>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</si>
  <si>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</si>
  <si>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</si>
  <si>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</si>
  <si>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</si>
  <si>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</si>
  <si>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</si>
  <si>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</si>
  <si>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</si>
  <si>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</si>
  <si>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</si>
  <si>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</si>
  <si>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</si>
  <si>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</si>
  <si>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</si>
  <si>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</si>
  <si>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</si>
  <si>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</si>
  <si>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</si>
  <si>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</si>
  <si>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</si>
  <si>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</si>
  <si>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</si>
  <si>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</si>
  <si>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</si>
  <si>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</si>
  <si>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</si>
  <si>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</si>
  <si>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</si>
  <si>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</si>
  <si>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</si>
  <si>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</si>
  <si>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</si>
  <si>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</si>
  <si>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</si>
  <si>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</si>
  <si>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</si>
  <si>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</si>
  <si>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</si>
  <si>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</si>
  <si>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</si>
  <si>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</si>
  <si>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</si>
  <si>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</si>
  <si>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</si>
  <si>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</si>
  <si>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</si>
  <si>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</si>
  <si>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</si>
  <si>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</si>
  <si>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</si>
  <si>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</si>
  <si>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</si>
  <si>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</si>
  <si>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</si>
  <si>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</si>
  <si>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</si>
  <si>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</si>
  <si>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</si>
  <si>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</si>
  <si>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</si>
  <si>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</si>
  <si>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</si>
  <si>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</si>
  <si>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</si>
  <si>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</si>
  <si>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</si>
  <si>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</si>
  <si>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</si>
  <si>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</si>
  <si>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</si>
  <si>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</si>
  <si>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</si>
  <si>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</si>
  <si>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</si>
  <si>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</si>
  <si>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</si>
  <si>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</si>
  <si>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</si>
  <si>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</si>
  <si>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</si>
  <si>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</si>
  <si>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</si>
  <si>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</si>
  <si>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</si>
  <si>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</si>
  <si>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</si>
  <si>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</si>
  <si>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</si>
  <si>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</si>
  <si>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</si>
  <si>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</si>
  <si>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</si>
  <si>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</si>
  <si>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</si>
  <si>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</si>
  <si>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</si>
  <si>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</si>
  <si>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</si>
  <si>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</si>
  <si>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</si>
  <si>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</si>
  <si>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</si>
  <si>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</si>
  <si>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</si>
  <si>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</si>
  <si>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</si>
  <si>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</si>
  <si>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</si>
  <si>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</si>
  <si>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</si>
  <si>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</si>
  <si>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</si>
  <si>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</si>
  <si>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</si>
  <si>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</si>
  <si>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</si>
  <si>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</si>
  <si>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</si>
  <si>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</si>
  <si>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</si>
  <si>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</si>
  <si>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</si>
  <si>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</si>
  <si>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</si>
  <si>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</si>
  <si>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</si>
  <si>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</si>
  <si>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</si>
  <si>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</si>
  <si>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</si>
  <si>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</si>
  <si>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</si>
  <si>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</si>
  <si>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</si>
  <si>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</si>
  <si>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</si>
  <si>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</si>
  <si>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</si>
  <si>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</si>
  <si>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</si>
  <si>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</si>
  <si>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</si>
  <si>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</si>
  <si>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</si>
  <si>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</si>
  <si>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</si>
  <si>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</si>
  <si>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</si>
  <si>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</si>
  <si>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</si>
  <si>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</si>
  <si>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</si>
  <si>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</si>
  <si>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</si>
  <si>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</si>
  <si>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</si>
  <si>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</si>
  <si>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</si>
  <si>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</si>
  <si>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</si>
  <si>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</si>
  <si>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</si>
  <si>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</si>
  <si>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</si>
  <si>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</si>
  <si>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</si>
  <si>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</si>
  <si>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</si>
  <si>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</si>
  <si>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</si>
  <si>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</si>
  <si>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</si>
  <si>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</si>
  <si>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</si>
  <si>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</si>
  <si>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</si>
  <si>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</si>
  <si>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</si>
  <si>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</si>
  <si>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</si>
  <si>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</si>
  <si>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</si>
  <si>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</si>
  <si>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</si>
  <si>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</si>
  <si>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</si>
  <si>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</si>
  <si>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</si>
  <si>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</si>
  <si>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</si>
  <si>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</si>
  <si>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</si>
  <si>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</si>
  <si>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</si>
  <si>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</si>
  <si>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</si>
  <si>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</si>
  <si>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</si>
  <si>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</si>
  <si>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</si>
  <si>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</si>
  <si>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</si>
  <si>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</si>
  <si>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</si>
  <si>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</si>
  <si>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</si>
  <si>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</si>
  <si>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</si>
  <si>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</si>
  <si>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</si>
  <si>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</si>
  <si>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</si>
  <si>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</si>
  <si>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</si>
  <si>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</si>
  <si>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</si>
  <si>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</si>
  <si>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</si>
  <si>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</si>
  <si>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</si>
  <si>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</si>
  <si>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</si>
  <si>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</si>
  <si>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</si>
  <si>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</si>
  <si>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</si>
  <si>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</si>
  <si>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</si>
  <si>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</si>
  <si>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</si>
  <si>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</si>
  <si>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</si>
  <si>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</si>
  <si>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</si>
  <si>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</si>
  <si>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</si>
  <si>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</si>
  <si>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</si>
  <si>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</si>
  <si>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</si>
  <si>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</si>
  <si>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</si>
  <si>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</si>
  <si>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</si>
  <si>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</si>
  <si>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</si>
  <si>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</si>
  <si>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</si>
  <si>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</si>
  <si>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</si>
  <si>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</si>
  <si>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</si>
  <si>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</si>
  <si>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</si>
  <si>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</si>
  <si>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</si>
  <si>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</si>
  <si>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</si>
  <si>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</si>
  <si>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</si>
  <si>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</si>
  <si>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</si>
  <si>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</si>
  <si>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</si>
  <si>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</si>
  <si>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</si>
  <si>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</si>
  <si>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</si>
  <si>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</si>
  <si>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</si>
  <si>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</si>
  <si>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</si>
  <si>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</si>
  <si>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</si>
  <si>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</si>
  <si>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</si>
  <si>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</si>
  <si>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</si>
  <si>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</si>
  <si>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</si>
  <si>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</si>
  <si>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</si>
  <si>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</si>
  <si>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</si>
  <si>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</si>
  <si>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</si>
  <si>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</si>
  <si>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</si>
  <si>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</si>
  <si>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</si>
  <si>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</si>
  <si>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</si>
  <si>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</si>
  <si>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</si>
  <si>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</si>
  <si>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</si>
  <si>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</si>
  <si>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</si>
  <si>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</si>
  <si>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</si>
  <si>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</si>
  <si>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</si>
  <si>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</si>
  <si>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</si>
  <si>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</si>
  <si>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</si>
  <si>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</si>
  <si>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</si>
  <si>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</si>
  <si>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</si>
  <si>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</si>
  <si>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</si>
  <si>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</si>
  <si>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</si>
  <si>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</si>
  <si>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</si>
  <si>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</si>
  <si>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</si>
  <si>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</si>
  <si>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</si>
  <si>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</si>
  <si>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</si>
  <si>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</si>
  <si>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</si>
  <si>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</si>
  <si>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</si>
  <si>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</si>
  <si>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</si>
  <si>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</si>
  <si>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</si>
  <si>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</si>
  <si>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</si>
  <si>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</si>
  <si>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</si>
  <si>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</si>
  <si>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</si>
  <si>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</si>
  <si>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</si>
  <si>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</si>
  <si>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</si>
  <si>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</si>
  <si>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</si>
  <si>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</si>
  <si>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</si>
  <si>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</si>
  <si>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</si>
  <si>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</si>
  <si>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</si>
  <si>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</si>
  <si>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</si>
  <si>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</si>
  <si>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</si>
  <si>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</si>
  <si>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</si>
  <si>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</si>
  <si>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</si>
  <si>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</si>
  <si>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</si>
  <si>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</si>
  <si>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</si>
  <si>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</si>
  <si>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</si>
  <si>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</si>
  <si>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</si>
  <si>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</si>
  <si>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</si>
  <si>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</si>
  <si>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</si>
  <si>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</si>
  <si>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</si>
  <si>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</si>
  <si>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</si>
  <si>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</si>
  <si>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</si>
  <si>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</si>
  <si>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</si>
  <si>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</si>
  <si>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</si>
  <si>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</si>
  <si>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</si>
  <si>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</si>
  <si>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</si>
  <si>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</si>
  <si>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</si>
  <si>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</si>
  <si>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</si>
  <si>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</si>
  <si>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</si>
  <si>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</si>
  <si>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</si>
  <si>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</si>
  <si>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</si>
  <si>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</si>
  <si>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</si>
  <si>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</si>
  <si>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</si>
  <si>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</si>
  <si>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</si>
  <si>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</si>
  <si>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</si>
  <si>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</si>
  <si>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</si>
  <si>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</si>
  <si>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</si>
  <si>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</si>
  <si>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</si>
  <si>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</si>
  <si>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</si>
  <si>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</si>
  <si>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</si>
  <si>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</si>
  <si>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</si>
  <si>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</si>
  <si>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</si>
  <si>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</si>
  <si>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</si>
  <si>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</si>
  <si>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</si>
  <si>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</si>
  <si>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</si>
  <si>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</si>
  <si>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</si>
  <si>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</si>
  <si>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</si>
  <si>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</si>
  <si>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</si>
  <si>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</si>
  <si>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</si>
  <si>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</si>
  <si>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</si>
  <si>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</si>
  <si>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</si>
  <si>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</si>
  <si>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</si>
  <si>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</si>
  <si>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</si>
  <si>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</si>
  <si>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</si>
  <si>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</si>
  <si>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</si>
  <si>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</si>
  <si>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</si>
  <si>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</si>
  <si>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</si>
  <si>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</si>
  <si>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</si>
  <si>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</si>
  <si>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</si>
  <si>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</si>
  <si>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</si>
  <si>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</si>
  <si>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</si>
  <si>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</si>
  <si>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</si>
  <si>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</si>
  <si>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</si>
  <si>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</si>
  <si>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</si>
  <si>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</si>
  <si>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</si>
  <si>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</si>
  <si>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</si>
  <si>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</si>
  <si>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</si>
  <si>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</si>
  <si>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</si>
  <si>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</si>
  <si>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</si>
  <si>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</si>
  <si>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</si>
  <si>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</si>
  <si>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</si>
  <si>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</si>
  <si>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</si>
  <si>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</si>
  <si>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</si>
  <si>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</si>
  <si>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</si>
  <si>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</si>
  <si>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</si>
  <si>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</si>
  <si>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</si>
  <si>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</si>
  <si>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</si>
  <si>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</si>
  <si>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</si>
  <si>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</si>
  <si>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</si>
  <si>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</si>
  <si>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</si>
  <si>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</si>
  <si>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</si>
  <si>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</si>
  <si>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</si>
  <si>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</si>
  <si>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</si>
  <si>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</si>
  <si>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</si>
  <si>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</si>
  <si>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</si>
  <si>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</si>
  <si>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</si>
  <si>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</si>
  <si>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</si>
  <si>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</si>
  <si>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</si>
  <si>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</si>
  <si>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</si>
  <si>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</si>
  <si>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</si>
  <si>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</si>
  <si>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</si>
  <si>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</si>
  <si>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</si>
  <si>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</si>
  <si>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</si>
  <si>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</si>
  <si>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</si>
  <si>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</si>
  <si>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</si>
  <si>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</si>
  <si>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</si>
  <si>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</si>
  <si>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</si>
  <si>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</si>
  <si>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</si>
  <si>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</si>
  <si>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</si>
  <si>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</si>
  <si>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</si>
  <si>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</si>
  <si>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</si>
  <si>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</si>
  <si>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</si>
  <si>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</si>
  <si>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</si>
  <si>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</si>
  <si>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</si>
  <si>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</si>
  <si>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</si>
  <si>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</si>
  <si>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</si>
  <si>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</si>
  <si>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</si>
  <si>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</si>
  <si>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</si>
  <si>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</si>
  <si>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</si>
  <si>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</si>
  <si>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</si>
  <si>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</si>
  <si>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</si>
  <si>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</si>
  <si>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</si>
  <si>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</si>
  <si>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</si>
  <si>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</si>
  <si>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</si>
  <si>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</si>
  <si>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</si>
  <si>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</si>
  <si>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</si>
  <si>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</si>
  <si>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</si>
  <si>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</si>
  <si>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</si>
  <si>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</si>
  <si>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</si>
  <si>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</si>
  <si>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</si>
  <si>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</si>
  <si>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</si>
  <si>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</si>
  <si>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</si>
  <si>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</si>
  <si>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</si>
  <si>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</si>
  <si>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</si>
  <si>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</si>
  <si>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</si>
  <si>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</si>
  <si>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</si>
  <si>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</si>
  <si>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</si>
  <si>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</si>
  <si>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</si>
  <si>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</si>
  <si>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</si>
  <si>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</si>
  <si>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</si>
  <si>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</si>
  <si>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</si>
  <si>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</si>
  <si>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</si>
  <si>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</si>
  <si>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</si>
  <si>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</si>
  <si>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</si>
  <si>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</si>
  <si>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</si>
  <si>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</si>
  <si>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</si>
  <si>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</si>
  <si>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</si>
  <si>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</si>
  <si>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</si>
  <si>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</si>
  <si>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</si>
  <si>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</si>
  <si>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</si>
  <si>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</si>
  <si>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</si>
  <si>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</si>
  <si>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</si>
  <si>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</si>
  <si>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</si>
  <si>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</si>
  <si>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</si>
  <si>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</si>
  <si>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</si>
  <si>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</si>
  <si>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</si>
  <si>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</si>
  <si>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</si>
  <si>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</si>
  <si>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</si>
  <si>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</si>
  <si>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</si>
  <si>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</si>
  <si>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</si>
  <si>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</si>
  <si>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</si>
  <si>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</si>
  <si>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</si>
  <si>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</si>
  <si>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</si>
  <si>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</si>
  <si>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</si>
  <si>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</si>
  <si>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</si>
  <si>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</si>
  <si>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</si>
  <si>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</si>
  <si>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</si>
  <si>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</si>
  <si>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</si>
  <si>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</si>
  <si>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</si>
  <si>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</si>
  <si>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</si>
  <si>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</si>
  <si>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</si>
  <si>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</si>
  <si>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</si>
  <si>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</si>
  <si>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</si>
  <si>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</si>
  <si>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</si>
  <si>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</si>
  <si>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</si>
  <si>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</si>
  <si>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</si>
  <si>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</si>
  <si>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</si>
  <si>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</si>
  <si>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</si>
  <si>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</si>
  <si>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</si>
  <si>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</si>
  <si>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</si>
  <si>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</si>
  <si>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</si>
  <si>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</si>
  <si>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</si>
  <si>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</si>
  <si>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</si>
  <si>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</si>
  <si>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</si>
  <si>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</si>
  <si>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</si>
  <si>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</si>
  <si>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</si>
  <si>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</si>
  <si>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</si>
  <si>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</si>
  <si>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</si>
  <si>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</si>
  <si>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</si>
  <si>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</si>
  <si>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</si>
  <si>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</si>
  <si>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</si>
  <si>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</si>
  <si>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</si>
  <si>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</si>
  <si>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</si>
  <si>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</si>
  <si>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</si>
  <si>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</si>
  <si>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</si>
  <si>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</si>
  <si>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</si>
  <si>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</si>
  <si>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</si>
  <si>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</si>
  <si>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</si>
  <si>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</si>
  <si>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</si>
  <si>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</si>
  <si>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</si>
  <si>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</si>
  <si>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</si>
  <si>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</si>
  <si>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</si>
  <si>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</si>
  <si>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</si>
  <si>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</si>
  <si>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</si>
  <si>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</si>
  <si>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</si>
  <si>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</si>
  <si>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</si>
  <si>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</si>
  <si>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</si>
  <si>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</si>
  <si>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</si>
  <si>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</si>
  <si>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</si>
  <si>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</si>
  <si>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</si>
  <si>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</si>
  <si>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</si>
  <si>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</si>
  <si>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</si>
  <si>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</si>
  <si>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</si>
  <si>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</si>
  <si>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</si>
  <si>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</si>
  <si>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</si>
  <si>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</si>
  <si>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</si>
  <si>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</si>
  <si>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</si>
  <si>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</si>
  <si>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</si>
  <si>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</si>
  <si>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</si>
  <si>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</si>
  <si>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</si>
  <si>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</si>
  <si>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</si>
  <si>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</si>
  <si>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</si>
  <si>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</si>
  <si>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</si>
  <si>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</si>
  <si>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</si>
  <si>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</si>
  <si>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</si>
  <si>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</si>
  <si>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</si>
  <si>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</si>
  <si>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</si>
  <si>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</si>
  <si>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</si>
  <si>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</si>
  <si>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</si>
  <si>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</si>
  <si>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</si>
  <si>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</si>
  <si>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</si>
  <si>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</si>
  <si>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</si>
  <si>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</si>
  <si>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</si>
  <si>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</si>
  <si>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</si>
  <si>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</si>
  <si>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</si>
  <si>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</si>
  <si>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</si>
  <si>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</si>
  <si>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</si>
  <si>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</si>
  <si>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</si>
  <si>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</si>
  <si>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</si>
  <si>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</si>
  <si>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</si>
  <si>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</si>
  <si>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</si>
  <si>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</si>
  <si>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</si>
  <si>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</si>
  <si>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</si>
  <si>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</si>
  <si>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</si>
  <si>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</si>
  <si>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</si>
  <si>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</si>
  <si>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</si>
  <si>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</si>
  <si>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</si>
  <si>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</si>
  <si>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</si>
  <si>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</si>
  <si>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</si>
  <si>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</si>
  <si>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</si>
  <si>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</si>
  <si>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</si>
  <si>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</si>
  <si>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</si>
  <si>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</si>
  <si>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</si>
  <si>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</si>
  <si>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</si>
  <si>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</si>
  <si>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</si>
  <si>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</si>
  <si>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</si>
  <si>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</si>
  <si>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</si>
  <si>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</si>
  <si>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</si>
  <si>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</si>
  <si>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</si>
  <si>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</si>
  <si>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</si>
  <si>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</si>
  <si>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</si>
  <si>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</si>
  <si>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</si>
  <si>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</si>
  <si>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</si>
  <si>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</si>
  <si>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</si>
  <si>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</si>
  <si>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</si>
  <si>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</si>
  <si>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</si>
  <si>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</si>
  <si>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</si>
  <si>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</si>
  <si>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</si>
  <si>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</si>
  <si>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</si>
  <si>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</si>
  <si>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</si>
  <si>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</si>
  <si>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</si>
  <si>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</si>
  <si>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</si>
  <si>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</si>
  <si>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</si>
  <si>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</si>
  <si>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</si>
  <si>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</si>
  <si>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</si>
  <si>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</si>
  <si>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</si>
  <si>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</si>
  <si>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</si>
  <si>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</si>
  <si>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</si>
  <si>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</si>
  <si>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</si>
  <si>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</si>
  <si>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</si>
  <si>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</si>
  <si>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</si>
  <si>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</si>
  <si>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</si>
  <si>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</si>
  <si>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</si>
  <si>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</si>
  <si>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</si>
  <si>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</si>
  <si>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</si>
  <si>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</si>
  <si>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</si>
  <si>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</si>
  <si>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</si>
  <si>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</si>
  <si>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</si>
  <si>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</si>
  <si>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</si>
  <si>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</si>
  <si>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</si>
  <si>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</si>
  <si>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</si>
  <si>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</si>
  <si>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</si>
  <si>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</si>
  <si>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</si>
  <si>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</si>
  <si>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</si>
  <si>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</si>
  <si>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</si>
  <si>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</si>
  <si>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</si>
  <si>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</si>
  <si>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</si>
  <si>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</si>
  <si>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</si>
  <si>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</si>
  <si>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</si>
  <si>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</si>
  <si>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</si>
  <si>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</si>
  <si>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</si>
  <si>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</si>
  <si>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</si>
  <si>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</si>
  <si>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</si>
  <si>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</si>
  <si>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</si>
  <si>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</si>
  <si>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</si>
  <si>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</si>
  <si>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</si>
  <si>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</si>
  <si>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</si>
  <si>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</si>
  <si>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</si>
  <si>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</si>
  <si>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</si>
  <si>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</si>
  <si>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</si>
  <si>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</si>
  <si>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</si>
  <si>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</si>
  <si>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</si>
  <si>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</si>
  <si>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</si>
  <si>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</si>
  <si>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</si>
  <si>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</si>
  <si>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</si>
  <si>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</si>
  <si>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</si>
  <si>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</si>
  <si>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</si>
  <si>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</si>
  <si>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</si>
  <si>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</si>
  <si>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</si>
  <si>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</si>
  <si>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</si>
  <si>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</si>
  <si>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</si>
  <si>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</si>
  <si>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</si>
  <si>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</si>
  <si>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</si>
  <si>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</si>
  <si>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</si>
  <si>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</si>
  <si>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</si>
  <si>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</si>
  <si>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</si>
  <si>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</si>
  <si>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</si>
  <si>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</si>
  <si>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</si>
  <si>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</si>
  <si>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</si>
  <si>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</si>
  <si>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</si>
  <si>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</si>
  <si>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</si>
  <si>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</si>
  <si>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</si>
  <si>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</si>
  <si>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</si>
  <si>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</si>
  <si>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</si>
  <si>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</si>
  <si>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</si>
  <si>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</si>
  <si>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</si>
  <si>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</si>
  <si>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</si>
  <si>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</si>
  <si>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</si>
  <si>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</si>
  <si>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</si>
  <si>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</si>
  <si>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</si>
  <si>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</si>
  <si>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</si>
  <si>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</si>
  <si>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</si>
  <si>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</si>
  <si>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</si>
  <si>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</si>
  <si>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</si>
  <si>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</si>
  <si>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</si>
  <si>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</si>
  <si>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</si>
  <si>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</si>
  <si>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</si>
  <si>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</si>
  <si>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</si>
  <si>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</si>
  <si>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</si>
  <si>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</si>
  <si>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</si>
  <si>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</si>
  <si>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</si>
  <si>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</si>
  <si>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</si>
  <si>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</si>
  <si>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</si>
  <si>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</si>
  <si>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</si>
  <si>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</si>
  <si>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</si>
  <si>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</si>
  <si>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</si>
  <si>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</si>
  <si>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</si>
  <si>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</si>
  <si>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</si>
  <si>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</si>
  <si>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</si>
  <si>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</si>
  <si>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</si>
  <si>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</si>
  <si>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</si>
  <si>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</si>
  <si>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</si>
  <si>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</si>
  <si>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</si>
  <si>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</si>
  <si>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</si>
  <si>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</si>
  <si>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</si>
  <si>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</si>
  <si>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</si>
  <si>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</si>
  <si>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</si>
  <si>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</si>
  <si>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</si>
  <si>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</si>
  <si>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</si>
  <si>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</si>
  <si>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</si>
  <si>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</si>
  <si>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</si>
  <si>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</si>
  <si>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</si>
  <si>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</si>
  <si>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</si>
  <si>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</si>
  <si>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</si>
  <si>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</si>
  <si>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</si>
  <si>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</si>
  <si>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</si>
  <si>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</si>
  <si>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</si>
  <si>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</si>
  <si>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</si>
  <si>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</si>
  <si>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</si>
  <si>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</si>
  <si>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</si>
  <si>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</si>
  <si>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</si>
  <si>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</si>
  <si>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</si>
  <si>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</si>
  <si>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</si>
  <si>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</si>
  <si>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</si>
  <si>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</si>
  <si>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</si>
  <si>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</si>
  <si>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</si>
  <si>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</si>
  <si>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</si>
  <si>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</si>
  <si>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</si>
  <si>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</si>
  <si>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</si>
  <si>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</si>
  <si>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</si>
  <si>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</si>
  <si>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</si>
  <si>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</si>
  <si>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</si>
  <si>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</si>
  <si>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</si>
  <si>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</si>
  <si>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</si>
  <si>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</si>
  <si>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</si>
  <si>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</si>
  <si>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</si>
  <si>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</si>
  <si>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</si>
  <si>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</si>
  <si>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</si>
  <si>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</si>
  <si>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</si>
  <si>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</si>
  <si>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</si>
  <si>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</si>
  <si>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</si>
  <si>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</si>
  <si>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</si>
  <si>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</si>
  <si>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</si>
  <si>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</si>
  <si>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</si>
  <si>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</si>
  <si>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</si>
  <si>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</si>
  <si>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</si>
  <si>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</si>
  <si>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</si>
  <si>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</si>
  <si>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</si>
  <si>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</si>
  <si>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</si>
  <si>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</si>
  <si>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</si>
  <si>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</si>
  <si>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</si>
  <si>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</si>
  <si>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</si>
  <si>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</si>
  <si>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</si>
  <si>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</si>
  <si>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</si>
  <si>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</si>
  <si>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</si>
  <si>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</si>
  <si>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</si>
  <si>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</si>
  <si>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</si>
  <si>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</si>
  <si>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</si>
  <si>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</si>
  <si>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</si>
  <si>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</si>
  <si>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</si>
  <si>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</si>
  <si>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</si>
  <si>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</si>
  <si>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</si>
  <si>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</si>
  <si>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</si>
  <si>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</si>
  <si>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</si>
  <si>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</si>
  <si>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</si>
  <si>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</si>
  <si>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</si>
  <si>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</si>
  <si>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</si>
  <si>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</si>
  <si>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</si>
  <si>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</si>
  <si>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</si>
  <si>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</si>
  <si>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</si>
  <si>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</si>
  <si>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</si>
  <si>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</si>
  <si>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</si>
  <si>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</si>
  <si>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</si>
  <si>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</si>
  <si>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</si>
  <si>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</si>
  <si>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</si>
  <si>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</si>
  <si>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</si>
  <si>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</si>
  <si>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</si>
  <si>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</si>
  <si>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</si>
  <si>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</si>
  <si>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</si>
  <si>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</si>
  <si>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</si>
  <si>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</si>
  <si>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</si>
  <si>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</si>
  <si>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</si>
  <si>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</si>
  <si>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</si>
  <si>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</si>
  <si>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</si>
  <si>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</si>
  <si>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</si>
  <si>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</si>
  <si>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</si>
  <si>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</si>
  <si>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</si>
  <si>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</si>
  <si>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</si>
  <si>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</si>
  <si>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</si>
  <si>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</si>
  <si>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</si>
  <si>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</si>
  <si>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</si>
  <si>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</si>
  <si>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</si>
  <si>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</si>
  <si>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</si>
  <si>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</si>
  <si>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</si>
  <si>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</si>
  <si>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</si>
  <si>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</si>
  <si>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</si>
  <si>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</si>
  <si>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</si>
  <si>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</si>
  <si>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</si>
  <si>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</si>
  <si>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</si>
  <si>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</si>
  <si>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</si>
  <si>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</si>
  <si>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</si>
  <si>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</si>
  <si>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</si>
  <si>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</si>
  <si>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</si>
  <si>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</si>
  <si>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</si>
  <si>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</si>
  <si>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</si>
  <si>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</si>
  <si>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</si>
  <si>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</si>
  <si>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</si>
  <si>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</si>
  <si>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</si>
  <si>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</si>
  <si>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</si>
  <si>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</si>
  <si>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</si>
  <si>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</si>
  <si>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</si>
  <si>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</si>
  <si>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</si>
  <si>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</si>
  <si>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</si>
  <si>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</si>
  <si>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</si>
  <si>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</si>
  <si>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</si>
  <si>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</si>
  <si>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</si>
  <si>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</si>
  <si>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</si>
  <si>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</si>
  <si>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</si>
  <si>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</si>
  <si>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</si>
  <si>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</si>
  <si>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</si>
  <si>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</si>
  <si>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</si>
  <si>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</si>
  <si>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</si>
  <si>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</si>
  <si>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</si>
  <si>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</si>
  <si>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</si>
  <si>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</si>
  <si>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</si>
  <si>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</si>
  <si>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</si>
  <si>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</si>
  <si>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</si>
  <si>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</si>
  <si>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</si>
  <si>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</si>
  <si>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</si>
  <si>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</si>
  <si>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</si>
  <si>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</si>
  <si>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</si>
  <si>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</si>
  <si>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</si>
  <si>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</si>
  <si>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</si>
  <si>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</si>
  <si>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</si>
  <si>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</si>
  <si>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</si>
  <si>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</si>
  <si>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</si>
  <si>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</si>
  <si>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</si>
  <si>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</si>
  <si>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</si>
  <si>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</si>
  <si>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</si>
  <si>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</si>
  <si>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</si>
  <si>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</si>
  <si>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</si>
  <si>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</si>
  <si>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</si>
  <si>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</si>
  <si>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</si>
  <si>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</si>
  <si>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</si>
  <si>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</si>
  <si>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</si>
  <si>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</si>
  <si>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</si>
  <si>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</si>
  <si>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</si>
  <si>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</si>
  <si>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</si>
  <si>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</si>
  <si>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</si>
  <si>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</si>
  <si>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</si>
  <si>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</si>
  <si>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</si>
  <si>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</si>
  <si>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</si>
  <si>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</si>
  <si>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</si>
  <si>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</si>
  <si>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</si>
  <si>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</si>
  <si>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</si>
  <si>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</si>
  <si>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</si>
  <si>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</si>
  <si>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</si>
  <si>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</si>
  <si>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</si>
  <si>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</si>
  <si>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</si>
  <si>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</si>
  <si>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</si>
  <si>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</si>
  <si>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</si>
  <si>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</si>
  <si>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</si>
  <si>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</si>
  <si>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</si>
  <si>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</si>
  <si>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</si>
  <si>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</si>
  <si>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</si>
  <si>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</si>
  <si>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</si>
  <si>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</si>
  <si>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</si>
  <si>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</si>
  <si>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</si>
  <si>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</si>
  <si>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</si>
  <si>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</si>
  <si>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</si>
  <si>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</si>
  <si>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</si>
  <si>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</si>
  <si>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</si>
  <si>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</si>
  <si>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</si>
  <si>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</si>
  <si>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</si>
  <si>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</si>
  <si>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</si>
  <si>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</si>
  <si>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</si>
  <si>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</si>
  <si>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</si>
  <si>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</si>
  <si>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</si>
  <si>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</si>
  <si>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</si>
  <si>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</si>
  <si>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</si>
  <si>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</si>
  <si>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</si>
  <si>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</si>
  <si>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</si>
  <si>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</si>
  <si>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</si>
  <si>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</si>
  <si>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</si>
  <si>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</si>
  <si>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</si>
  <si>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</si>
  <si>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</si>
  <si>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</si>
  <si>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</si>
  <si>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</si>
  <si>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</si>
  <si>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</si>
  <si>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</si>
  <si>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</si>
  <si>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</si>
  <si>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</si>
  <si>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</si>
  <si>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</si>
  <si>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</si>
  <si>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</si>
  <si>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</si>
  <si>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</si>
  <si>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</si>
  <si>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</si>
  <si>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</si>
  <si>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</si>
  <si>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</si>
  <si>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</si>
  <si>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</si>
  <si>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</si>
  <si>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</si>
  <si>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</si>
  <si>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</si>
  <si>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</si>
  <si>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</si>
  <si>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</si>
  <si>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</si>
  <si>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</si>
  <si>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</si>
  <si>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</si>
  <si>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</si>
  <si>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</si>
  <si>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</si>
  <si>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</si>
  <si>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</si>
  <si>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</si>
  <si>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</si>
  <si>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</si>
  <si>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</si>
  <si>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</si>
  <si>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</si>
  <si>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</si>
  <si>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</si>
  <si>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</si>
  <si>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</si>
  <si>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</si>
  <si>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</si>
  <si>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</si>
  <si>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</si>
  <si>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</si>
  <si>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</si>
  <si>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</si>
  <si>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</si>
  <si>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</si>
  <si>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</si>
  <si>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</si>
  <si>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</si>
  <si>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</si>
  <si>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</si>
  <si>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</si>
  <si>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</si>
  <si>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</si>
  <si>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</si>
  <si>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</si>
  <si>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</si>
  <si>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</si>
  <si>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</si>
  <si>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</si>
  <si>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</si>
  <si>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</si>
  <si>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</si>
  <si>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</si>
  <si>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</si>
  <si>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</si>
  <si>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</si>
  <si>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</si>
  <si>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</si>
  <si>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</si>
  <si>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</si>
  <si>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</si>
  <si>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</si>
  <si>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</si>
  <si>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</si>
  <si>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</si>
  <si>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</si>
  <si>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</si>
  <si>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</si>
  <si>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</si>
  <si>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</si>
  <si>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</si>
  <si>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</si>
  <si>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</si>
  <si>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</si>
  <si>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</si>
  <si>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</si>
  <si>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</si>
  <si>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</si>
  <si>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</si>
  <si>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</si>
  <si>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</si>
  <si>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</si>
  <si>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</si>
  <si>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</si>
  <si>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</si>
  <si>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</si>
  <si>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</si>
  <si>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</si>
  <si>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</si>
  <si>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</si>
  <si>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</si>
  <si>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</si>
  <si>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</si>
  <si>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</si>
  <si>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</si>
  <si>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</si>
  <si>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</si>
  <si>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</si>
  <si>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</si>
  <si>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</si>
  <si>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</si>
  <si>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</si>
  <si>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</si>
  <si>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</si>
  <si>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</si>
  <si>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</si>
  <si>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</si>
  <si>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</si>
  <si>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</si>
  <si>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</si>
  <si>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</si>
  <si>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</si>
  <si>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</si>
  <si>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</si>
  <si>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</si>
  <si>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</si>
  <si>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</si>
  <si>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</si>
  <si>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</si>
  <si>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</si>
  <si>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</si>
  <si>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</si>
  <si>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</si>
  <si>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</si>
  <si>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</si>
  <si>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</si>
  <si>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</si>
  <si>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</si>
  <si>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</si>
  <si>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</si>
  <si>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</si>
  <si>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</si>
  <si>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</si>
  <si>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</si>
  <si>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</si>
  <si>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</si>
  <si>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</si>
  <si>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</si>
  <si>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</si>
  <si>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</si>
  <si>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</si>
  <si>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</si>
  <si>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</si>
  <si>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</si>
  <si>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</si>
  <si>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</si>
  <si>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</si>
  <si>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</si>
  <si>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</si>
  <si>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</si>
  <si>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</si>
  <si>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</si>
  <si>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</si>
  <si>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</si>
  <si>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</si>
  <si>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</si>
  <si>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</si>
  <si>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</si>
  <si>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</si>
  <si>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</si>
  <si>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</si>
  <si>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</si>
  <si>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</si>
  <si>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</si>
  <si>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</si>
  <si>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</si>
  <si>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</si>
  <si>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</si>
  <si>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</si>
  <si>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</si>
  <si>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</si>
  <si>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</si>
  <si>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</si>
  <si>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</si>
  <si>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</si>
  <si>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</si>
  <si>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</si>
  <si>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</si>
  <si>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</si>
  <si>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</si>
  <si>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</si>
  <si>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</si>
  <si>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</si>
  <si>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</si>
  <si>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</si>
  <si>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</si>
  <si>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</si>
  <si>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</si>
  <si>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</si>
  <si>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</si>
  <si>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</si>
  <si>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</si>
  <si>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</si>
  <si>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</si>
  <si>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</si>
  <si>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</si>
  <si>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</si>
  <si>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</si>
  <si>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</si>
  <si>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</si>
  <si>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</si>
  <si>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</si>
  <si>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</si>
  <si>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</si>
  <si>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</si>
  <si>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</si>
  <si>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</si>
  <si>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</si>
  <si>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</si>
  <si>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</si>
  <si>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</si>
  <si>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</si>
  <si>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</si>
  <si>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</si>
  <si>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</si>
  <si>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</si>
  <si>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</si>
  <si>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</si>
  <si>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</si>
  <si>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</si>
  <si>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</si>
  <si>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</si>
  <si>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</si>
  <si>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</si>
  <si>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</si>
  <si>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</si>
  <si>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</si>
  <si>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</si>
  <si>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</si>
  <si>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</si>
  <si>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</si>
  <si>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</si>
  <si>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</si>
  <si>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</si>
  <si>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</si>
  <si>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</si>
  <si>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</si>
  <si>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</si>
  <si>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</si>
  <si>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</si>
  <si>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</si>
  <si>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</si>
  <si>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</si>
  <si>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</si>
  <si>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</si>
  <si>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</si>
  <si>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</si>
  <si>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</si>
  <si>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</si>
  <si>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</si>
  <si>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</si>
  <si>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</si>
  <si>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</si>
  <si>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</si>
  <si>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</si>
  <si>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</si>
  <si>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</si>
  <si>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</si>
  <si>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</si>
  <si>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</si>
  <si>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</si>
  <si>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</si>
  <si>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</si>
  <si>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</si>
  <si>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</si>
  <si>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</si>
  <si>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</si>
  <si>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</si>
  <si>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</si>
  <si>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</si>
  <si>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</si>
  <si>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</si>
  <si>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</si>
  <si>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</si>
  <si>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</si>
  <si>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</si>
  <si>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</si>
  <si>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</si>
  <si>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</si>
  <si>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</si>
  <si>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</si>
  <si>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</si>
  <si>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</si>
  <si>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</si>
  <si>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</si>
  <si>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</si>
  <si>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</si>
  <si>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</si>
  <si>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</si>
  <si>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</si>
  <si>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</si>
  <si>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</si>
  <si>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</si>
  <si>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</si>
  <si>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</si>
  <si>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</si>
  <si>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</si>
  <si>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</si>
  <si>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</si>
  <si>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</si>
  <si>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</si>
  <si>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</si>
  <si>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</si>
  <si>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</si>
  <si>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</si>
  <si>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</si>
  <si>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</si>
  <si>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</si>
  <si>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</si>
  <si>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</si>
  <si>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</si>
  <si>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</si>
  <si>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</si>
  <si>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</si>
  <si>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</si>
  <si>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</si>
  <si>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</si>
  <si>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</si>
  <si>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</si>
  <si>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</si>
  <si>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</si>
  <si>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</si>
  <si>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</si>
  <si>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</si>
  <si>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</si>
  <si>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</si>
  <si>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</si>
  <si>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</si>
  <si>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</si>
  <si>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</si>
  <si>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</si>
  <si>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</si>
  <si>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</si>
  <si>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</si>
  <si>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</si>
  <si>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</si>
  <si>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</si>
  <si>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</si>
  <si>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</si>
  <si>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</si>
  <si>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</si>
  <si>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</si>
  <si>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</si>
  <si>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</si>
  <si>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</si>
  <si>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</si>
  <si>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</si>
  <si>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</si>
  <si>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</si>
  <si>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</si>
  <si>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</si>
  <si>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</si>
  <si>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</si>
  <si>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</si>
  <si>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</si>
  <si>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</si>
  <si>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</si>
  <si>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</si>
  <si>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</si>
  <si>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</si>
  <si>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</si>
  <si>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</si>
  <si>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</si>
  <si>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</si>
  <si>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</si>
  <si>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</si>
  <si>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</si>
  <si>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</si>
  <si>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</si>
  <si>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</si>
  <si>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</si>
  <si>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</si>
  <si>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</si>
  <si>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</si>
  <si>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</si>
  <si>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</si>
  <si>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</si>
  <si>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</si>
  <si>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</si>
  <si>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</si>
  <si>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</si>
  <si>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</si>
  <si>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</si>
  <si>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</si>
  <si>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</si>
  <si>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</si>
  <si>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</si>
  <si>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</si>
  <si>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</si>
  <si>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</si>
  <si>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</si>
  <si>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</si>
  <si>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</si>
  <si>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</si>
  <si>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</si>
  <si>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</si>
  <si>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</si>
  <si>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</si>
  <si>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</si>
  <si>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</si>
  <si>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</si>
  <si>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</si>
  <si>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</si>
  <si>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</si>
  <si>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</si>
  <si>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</si>
  <si>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</si>
  <si>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</si>
  <si>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</si>
  <si>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</si>
  <si>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</si>
  <si>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</si>
  <si>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</si>
  <si>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</si>
  <si>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</si>
  <si>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</si>
  <si>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</si>
  <si>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</si>
  <si>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</si>
  <si>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</si>
  <si>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</si>
  <si>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</si>
  <si>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</si>
  <si>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</si>
  <si>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</si>
  <si>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</si>
  <si>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</si>
  <si>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</si>
  <si>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</si>
  <si>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</si>
  <si>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</si>
  <si>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</si>
  <si>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</si>
  <si>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</si>
  <si>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</si>
  <si>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</si>
  <si>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</si>
  <si>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</si>
  <si>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</si>
  <si>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</si>
  <si>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</si>
  <si>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</si>
  <si>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</si>
  <si>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</si>
  <si>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</si>
  <si>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</si>
  <si>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</si>
  <si>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</si>
  <si>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</si>
  <si>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</si>
  <si>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</si>
  <si>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</si>
  <si>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</si>
  <si>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</si>
  <si>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</si>
  <si>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</si>
  <si>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</si>
  <si>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</si>
  <si>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</si>
  <si>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</si>
  <si>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</si>
  <si>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</si>
  <si>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</si>
  <si>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</si>
  <si>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</si>
  <si>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</si>
  <si>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</si>
  <si>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</si>
  <si>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</si>
  <si>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</si>
  <si>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</si>
  <si>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</si>
  <si>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</si>
  <si>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</si>
  <si>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</si>
  <si>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</si>
  <si>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</si>
  <si>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</si>
  <si>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</si>
  <si>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</si>
  <si>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</si>
  <si>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</si>
  <si>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</si>
  <si>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</si>
  <si>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</si>
  <si>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</si>
  <si>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</si>
  <si>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</si>
  <si>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</si>
  <si>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</si>
  <si>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</si>
  <si>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</si>
  <si>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</si>
  <si>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</si>
  <si>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</si>
  <si>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</si>
  <si>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</si>
  <si>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</si>
  <si>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</si>
  <si>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</si>
  <si>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</si>
  <si>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</si>
  <si>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</si>
  <si>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</si>
  <si>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</si>
  <si>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</si>
  <si>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</si>
  <si>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</si>
  <si>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</si>
  <si>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</si>
  <si>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</si>
  <si>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</si>
  <si>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</si>
  <si>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</si>
  <si>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</si>
  <si>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</si>
  <si>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</si>
  <si>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</si>
  <si>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</si>
  <si>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</si>
  <si>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</si>
  <si>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</si>
  <si>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</si>
  <si>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</si>
  <si>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</si>
  <si>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</si>
  <si>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</si>
  <si>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</si>
  <si>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</si>
  <si>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</si>
  <si>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</si>
  <si>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</si>
  <si>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</si>
  <si>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</si>
  <si>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</si>
  <si>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</si>
  <si>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</si>
  <si>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</si>
  <si>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</si>
  <si>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</si>
  <si>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</si>
  <si>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</si>
  <si>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</si>
  <si>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</si>
  <si>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</si>
  <si>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</si>
  <si>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</si>
  <si>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</si>
  <si>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</si>
  <si>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</si>
  <si>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</si>
  <si>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</si>
  <si>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</si>
  <si>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</si>
  <si>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</si>
  <si>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</si>
  <si>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</si>
  <si>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</si>
  <si>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</si>
  <si>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</si>
  <si>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</si>
  <si>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</si>
  <si>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</si>
  <si>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</si>
  <si>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</si>
  <si>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</si>
  <si>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</si>
  <si>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</si>
  <si>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</si>
  <si>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</si>
  <si>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</si>
  <si>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</si>
  <si>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</si>
  <si>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</si>
  <si>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</si>
  <si>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</si>
  <si>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</si>
  <si>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</si>
  <si>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</si>
  <si>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</si>
  <si>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</si>
  <si>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</si>
  <si>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</si>
  <si>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</si>
  <si>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</si>
  <si>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</si>
  <si>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</si>
  <si>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</si>
  <si>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</si>
  <si>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</si>
  <si>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</si>
  <si>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</si>
  <si>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</si>
  <si>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</si>
  <si>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</si>
  <si>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</si>
  <si>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</si>
  <si>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</si>
  <si>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</si>
  <si>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</si>
  <si>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</si>
  <si>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</si>
  <si>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</si>
  <si>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</si>
  <si>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</si>
  <si>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</si>
  <si>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</si>
  <si>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</si>
  <si>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</si>
  <si>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</si>
  <si>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</si>
  <si>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</si>
  <si>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</si>
  <si>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</si>
  <si>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</si>
  <si>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</si>
  <si>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</si>
  <si>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</si>
  <si>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</si>
  <si>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</si>
  <si>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</si>
  <si>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</si>
  <si>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</si>
  <si>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</si>
  <si>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</si>
  <si>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</si>
  <si>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</si>
  <si>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</si>
  <si>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</si>
  <si>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</si>
  <si>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</si>
  <si>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</si>
  <si>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</si>
  <si>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</si>
  <si>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</si>
  <si>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</si>
  <si>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</si>
  <si>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</si>
  <si>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</si>
  <si>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</si>
  <si>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</si>
  <si>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</si>
  <si>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</si>
  <si>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</si>
  <si>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</si>
  <si>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</si>
  <si>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</si>
  <si>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</si>
  <si>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</si>
  <si>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</si>
  <si>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</si>
  <si>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</si>
  <si>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</si>
  <si>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</si>
  <si>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</si>
  <si>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</si>
  <si>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</si>
  <si>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</si>
  <si>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</si>
  <si>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</si>
  <si>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</si>
  <si>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</si>
  <si>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</si>
  <si>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</si>
  <si>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</si>
  <si>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</si>
  <si>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</si>
  <si>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</si>
  <si>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</si>
  <si>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</si>
  <si>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</si>
  <si>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</si>
  <si>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</si>
  <si>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</si>
  <si>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</si>
  <si>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</si>
  <si>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</si>
  <si>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</si>
  <si>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</si>
  <si>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</si>
  <si>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</si>
  <si>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</si>
  <si>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</si>
  <si>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</si>
  <si>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</si>
  <si>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</si>
  <si>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</si>
  <si>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</si>
  <si>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</si>
  <si>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</si>
  <si>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</si>
  <si>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</si>
  <si>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</si>
  <si>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</si>
  <si>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</si>
  <si>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</si>
  <si>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</si>
  <si>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</si>
  <si>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</si>
  <si>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</si>
  <si>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</si>
  <si>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</si>
  <si>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</si>
  <si>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</si>
  <si>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</si>
  <si>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</si>
  <si>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</si>
  <si>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</si>
  <si>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</si>
  <si>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</si>
  <si>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</si>
  <si>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</si>
  <si>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</si>
  <si>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</si>
  <si>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</si>
  <si>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</si>
  <si>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</si>
  <si>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</si>
  <si>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</si>
  <si>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</si>
  <si>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</si>
  <si>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</si>
  <si>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</si>
  <si>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</si>
  <si>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</si>
  <si>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</si>
  <si>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</si>
  <si>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</si>
  <si>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</si>
  <si>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</si>
  <si>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</si>
  <si>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</si>
  <si>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</si>
  <si>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</si>
  <si>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</si>
  <si>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</si>
  <si>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</si>
  <si>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</si>
  <si>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</si>
  <si>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</si>
  <si>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</si>
  <si>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</si>
  <si>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</si>
  <si>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</si>
  <si>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</si>
  <si>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</si>
  <si>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</si>
  <si>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</si>
  <si>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</si>
  <si>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</si>
  <si>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</si>
  <si>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</si>
  <si>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</si>
  <si>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</si>
  <si>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</si>
  <si>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</si>
  <si>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</si>
  <si>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</si>
  <si>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</si>
  <si>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</si>
  <si>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</si>
  <si>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</si>
  <si>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</si>
  <si>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</si>
  <si>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</si>
  <si>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</si>
  <si>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</si>
  <si>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</si>
  <si>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</si>
  <si>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</si>
  <si>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</si>
  <si>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</si>
  <si>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</si>
  <si>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</si>
  <si>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</si>
  <si>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</si>
  <si>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</si>
  <si>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</si>
  <si>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</si>
  <si>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</si>
  <si>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</si>
  <si>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</si>
  <si>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</si>
  <si>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</si>
  <si>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</si>
  <si>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</si>
  <si>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</si>
  <si>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</si>
  <si>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</si>
  <si>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</si>
  <si>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</si>
  <si>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</si>
  <si>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</si>
  <si>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</si>
  <si>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</si>
  <si>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</si>
  <si>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</si>
  <si>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</si>
  <si>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</si>
  <si>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</si>
  <si>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</si>
  <si>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</si>
  <si>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</si>
  <si>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</si>
  <si>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</si>
  <si>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</si>
  <si>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</si>
  <si>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</si>
  <si>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</si>
  <si>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</si>
  <si>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</si>
  <si>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</si>
  <si>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</si>
  <si>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</si>
  <si>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</si>
  <si>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</si>
  <si>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</si>
  <si>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</si>
  <si>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</si>
  <si>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</si>
  <si>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</si>
  <si>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</si>
  <si>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</si>
  <si>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</si>
  <si>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</si>
  <si>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</si>
  <si>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</si>
  <si>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</si>
  <si>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</si>
  <si>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</si>
  <si>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</si>
  <si>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</si>
  <si>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</si>
  <si>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</si>
  <si>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</si>
  <si>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</si>
  <si>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</si>
  <si>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</si>
  <si>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</si>
  <si>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</si>
  <si>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</si>
  <si>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</si>
  <si>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</si>
  <si>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</si>
  <si>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</si>
  <si>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</si>
  <si>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</si>
  <si>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</si>
  <si>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</si>
  <si>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</si>
  <si>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</si>
  <si>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</si>
  <si>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</si>
  <si>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</si>
  <si>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</si>
  <si>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</si>
  <si>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</si>
  <si>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</si>
  <si>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</si>
  <si>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</si>
  <si>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</si>
  <si>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</si>
  <si>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</si>
  <si>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</si>
  <si>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</si>
  <si>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</si>
  <si>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</si>
  <si>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</si>
  <si>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</si>
  <si>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</si>
  <si>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</si>
  <si>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</si>
  <si>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</si>
  <si>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</si>
  <si>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</si>
  <si>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</si>
  <si>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</si>
  <si>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</si>
  <si>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</si>
  <si>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</si>
  <si>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</si>
  <si>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</si>
  <si>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</si>
  <si>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</si>
  <si>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</si>
  <si>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</si>
  <si>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</si>
  <si>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</si>
  <si>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</si>
  <si>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</si>
  <si>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</si>
  <si>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</si>
  <si>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</si>
  <si>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</si>
  <si>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</si>
  <si>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</si>
  <si>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</si>
  <si>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</si>
  <si>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</si>
  <si>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</si>
  <si>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</si>
  <si>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</si>
  <si>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</si>
  <si>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</si>
  <si>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</si>
  <si>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</si>
  <si>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</si>
  <si>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</si>
  <si>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</si>
  <si>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</si>
  <si>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</si>
  <si>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</si>
  <si>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</si>
  <si>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</si>
  <si>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</si>
  <si>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</si>
  <si>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</si>
  <si>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</si>
  <si>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</si>
  <si>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</si>
  <si>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</si>
  <si>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</si>
  <si>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</si>
  <si>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</si>
  <si>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</si>
  <si>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</si>
  <si>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</si>
  <si>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</si>
  <si>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</si>
  <si>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</si>
  <si>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</si>
  <si>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</si>
  <si>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</si>
  <si>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</si>
  <si>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</si>
  <si>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</si>
  <si>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</si>
  <si>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</si>
  <si>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</si>
  <si>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</si>
  <si>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</si>
  <si>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</si>
  <si>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</si>
  <si>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</si>
  <si>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</si>
  <si>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</si>
  <si>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</si>
  <si>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</si>
  <si>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</si>
  <si>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</si>
  <si>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</si>
  <si>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</si>
  <si>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</si>
  <si>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</si>
  <si>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</si>
  <si>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</si>
  <si>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</si>
  <si>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</si>
  <si>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</si>
  <si>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</si>
  <si>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</si>
  <si>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</si>
  <si>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</si>
  <si>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</si>
  <si>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</si>
  <si>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</si>
  <si>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</si>
  <si>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</si>
  <si>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</si>
  <si>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</si>
  <si>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</si>
  <si>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</si>
  <si>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</si>
  <si>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</si>
  <si>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</si>
  <si>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</si>
  <si>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</si>
  <si>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</si>
  <si>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</si>
  <si>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</si>
  <si>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</si>
  <si>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</si>
  <si>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</si>
  <si>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</si>
  <si>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</si>
  <si>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</si>
  <si>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</si>
  <si>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</si>
  <si>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</si>
  <si>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</si>
  <si>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</si>
  <si>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</si>
  <si>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</si>
  <si>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</si>
  <si>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</si>
  <si>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</si>
  <si>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</si>
  <si>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</si>
  <si>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</si>
  <si>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</si>
  <si>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</si>
  <si>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</si>
  <si>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</si>
  <si>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</si>
  <si>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</si>
  <si>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</si>
  <si>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</si>
  <si>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</si>
  <si>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</si>
  <si>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</si>
  <si>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</si>
  <si>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</si>
  <si>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</si>
  <si>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</si>
  <si>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</si>
  <si>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</si>
  <si>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</si>
  <si>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</si>
  <si>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</si>
  <si>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</si>
  <si>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</si>
  <si>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</si>
  <si>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</si>
  <si>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</si>
  <si>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</si>
  <si>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</si>
  <si>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</si>
  <si>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</si>
  <si>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</si>
  <si>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</si>
  <si>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</si>
  <si>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</si>
  <si>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</si>
  <si>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</si>
  <si>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</si>
  <si>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</si>
  <si>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</si>
  <si>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</si>
  <si>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</si>
  <si>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</si>
  <si>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</si>
  <si>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</si>
  <si>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</si>
  <si>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</si>
  <si>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</si>
  <si>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</si>
  <si>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</si>
  <si>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</si>
  <si>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</si>
  <si>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</si>
  <si>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</si>
  <si>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</si>
  <si>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</si>
  <si>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</si>
  <si>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</si>
  <si>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</si>
  <si>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</si>
  <si>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</si>
  <si>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</si>
  <si>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</si>
  <si>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</si>
  <si>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</si>
  <si>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</si>
  <si>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</si>
  <si>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</si>
  <si>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</si>
  <si>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</si>
  <si>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</si>
  <si>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</si>
  <si>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</si>
  <si>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</si>
  <si>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</si>
  <si>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</si>
  <si>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</si>
  <si>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</si>
  <si>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</si>
  <si>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</si>
  <si>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</si>
  <si>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</si>
  <si>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</si>
  <si>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</si>
  <si>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</si>
  <si>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</si>
  <si>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</si>
  <si>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</si>
  <si>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</si>
  <si>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</si>
  <si>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</si>
  <si>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</si>
  <si>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</si>
  <si>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</si>
  <si>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</si>
  <si>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</si>
  <si>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</si>
  <si>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</si>
  <si>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</si>
  <si>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</si>
  <si>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</si>
  <si>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</si>
  <si>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</si>
  <si>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</si>
  <si>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</si>
  <si>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</si>
  <si>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</si>
  <si>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</si>
  <si>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</si>
  <si>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</si>
  <si>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</si>
  <si>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</si>
  <si>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</si>
  <si>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</si>
  <si>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</si>
  <si>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</si>
  <si>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</si>
  <si>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</si>
  <si>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</si>
  <si>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</si>
  <si>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</si>
  <si>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</si>
  <si>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</si>
  <si>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</si>
  <si>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</si>
  <si>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</si>
  <si>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</si>
  <si>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</si>
  <si>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</si>
  <si>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</si>
  <si>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</si>
  <si>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</si>
  <si>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</si>
  <si>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</si>
  <si>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</si>
  <si>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</si>
  <si>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</si>
  <si>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</si>
  <si>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</si>
  <si>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</si>
  <si>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</si>
  <si>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</si>
  <si>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</si>
  <si>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</si>
  <si>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</si>
  <si>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</si>
  <si>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</si>
  <si>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</si>
  <si>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</si>
  <si>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</si>
  <si>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</si>
  <si>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</si>
  <si>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</si>
  <si>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</si>
  <si>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</si>
  <si>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</si>
  <si>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</si>
  <si>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</si>
  <si>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</si>
  <si>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</si>
  <si>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</si>
  <si>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</si>
  <si>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</si>
  <si>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</si>
  <si>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</si>
  <si>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</si>
  <si>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</si>
  <si>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</si>
  <si>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</si>
  <si>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</si>
  <si>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</si>
  <si>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</si>
  <si>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</si>
  <si>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</si>
  <si>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</si>
  <si>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</si>
  <si>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</si>
  <si>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</si>
  <si>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</si>
  <si>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</si>
  <si>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</si>
  <si>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</si>
  <si>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</si>
  <si>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</si>
  <si>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</si>
  <si>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</si>
  <si>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</si>
  <si>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</si>
  <si>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</si>
  <si>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</si>
  <si>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</si>
  <si>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</si>
  <si>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</si>
  <si>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</si>
  <si>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</si>
  <si>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</si>
  <si>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</si>
  <si>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</si>
  <si>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</si>
  <si>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</si>
  <si>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</si>
  <si>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</si>
  <si>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</si>
  <si>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</si>
  <si>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</si>
  <si>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</si>
  <si>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</si>
  <si>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</si>
  <si>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</si>
  <si>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</si>
  <si>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</si>
  <si>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</si>
  <si>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</si>
  <si>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</si>
  <si>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</si>
  <si>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</si>
  <si>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</si>
  <si>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</si>
  <si>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</si>
  <si>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</si>
  <si>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</si>
  <si>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</si>
  <si>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</si>
  <si>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</si>
  <si>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</si>
  <si>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</si>
  <si>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</si>
  <si>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</si>
  <si>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</si>
  <si>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</si>
  <si>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</si>
  <si>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</si>
  <si>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</si>
  <si>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</si>
  <si>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</si>
  <si>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</si>
  <si>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</si>
  <si>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</si>
  <si>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</si>
  <si>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</si>
  <si>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</si>
  <si>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</si>
  <si>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</si>
  <si>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</si>
  <si>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</si>
  <si>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</si>
  <si>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</si>
  <si>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</si>
  <si>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</si>
  <si>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</si>
  <si>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</si>
  <si>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</si>
  <si>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</si>
  <si>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</si>
  <si>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</si>
  <si>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</si>
  <si>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</si>
  <si>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</si>
  <si>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</si>
  <si>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</si>
  <si>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</si>
  <si>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</si>
  <si>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</si>
  <si>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</si>
  <si>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</si>
  <si>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</si>
  <si>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</si>
  <si>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</si>
  <si>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</si>
  <si>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</si>
  <si>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</si>
  <si>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</si>
  <si>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</si>
  <si>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</si>
  <si>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</si>
  <si>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</si>
  <si>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</si>
  <si>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</si>
  <si>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</si>
  <si>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</si>
  <si>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</si>
  <si>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</si>
  <si>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</si>
  <si>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</si>
  <si>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</si>
  <si>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</si>
  <si>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</si>
  <si>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</si>
  <si>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</si>
  <si>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</si>
  <si>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</si>
  <si>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</si>
  <si>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</si>
  <si>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</si>
  <si>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</si>
  <si>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</si>
  <si>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</si>
  <si>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</si>
  <si>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</si>
  <si>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</si>
  <si>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</si>
  <si>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</si>
  <si>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</si>
  <si>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</si>
  <si>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</si>
  <si>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</si>
  <si>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</si>
  <si>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</si>
  <si>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</si>
  <si>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</si>
  <si>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</si>
  <si>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</si>
  <si>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</si>
  <si>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</si>
  <si>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</si>
  <si>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</si>
  <si>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</si>
  <si>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</si>
  <si>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</si>
  <si>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</si>
  <si>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</si>
  <si>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</si>
  <si>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</si>
  <si>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</si>
  <si>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</si>
  <si>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</si>
  <si>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</si>
  <si>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</si>
  <si>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</si>
  <si>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</si>
  <si>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</si>
  <si>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</si>
  <si>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</si>
  <si>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</si>
  <si>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</si>
  <si>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</si>
  <si>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</si>
  <si>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</si>
  <si>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</si>
  <si>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</si>
  <si>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</si>
  <si>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</si>
  <si>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</si>
  <si>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</si>
  <si>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</si>
  <si>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</si>
  <si>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</si>
  <si>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</si>
  <si>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</si>
  <si>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</si>
  <si>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</si>
  <si>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</si>
  <si>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</si>
  <si>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</si>
  <si>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</si>
  <si>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</si>
  <si>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</si>
  <si>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</si>
  <si>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</si>
  <si>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</si>
  <si>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</si>
  <si>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</si>
  <si>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</si>
  <si>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</si>
  <si>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</si>
  <si>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</si>
  <si>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</si>
  <si>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</si>
  <si>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</si>
  <si>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</si>
  <si>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</si>
  <si>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</si>
  <si>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</si>
  <si>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</si>
  <si>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</si>
  <si>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</si>
  <si>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</si>
  <si>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</si>
  <si>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</si>
  <si>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</si>
  <si>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</si>
  <si>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</si>
  <si>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</si>
  <si>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</si>
  <si>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</si>
  <si>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</si>
  <si>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</si>
  <si>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</si>
  <si>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</si>
  <si>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</si>
  <si>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</si>
  <si>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</si>
  <si>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</si>
  <si>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</si>
  <si>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</si>
  <si>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</si>
  <si>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</si>
  <si>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</si>
  <si>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</si>
  <si>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</si>
  <si>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</si>
  <si>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</si>
  <si>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</si>
  <si>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</si>
  <si>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</si>
  <si>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</si>
  <si>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</si>
  <si>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</si>
  <si>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</si>
  <si>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</si>
  <si>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</si>
  <si>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</si>
  <si>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</si>
  <si>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</si>
  <si>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</si>
  <si>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</si>
  <si>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</si>
  <si>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</si>
  <si>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</si>
  <si>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</si>
  <si>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</si>
  <si>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</si>
  <si>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</si>
  <si>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</si>
  <si>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</si>
  <si>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</si>
  <si>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</si>
  <si>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</si>
  <si>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</si>
  <si>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</si>
  <si>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</si>
  <si>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</si>
  <si>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</si>
  <si>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</si>
  <si>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</si>
  <si>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</si>
  <si>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</si>
  <si>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</si>
  <si>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</si>
  <si>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</si>
  <si>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</si>
  <si>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</si>
  <si>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</si>
  <si>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</si>
  <si>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</si>
  <si>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</si>
  <si>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</si>
  <si>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</si>
  <si>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</si>
  <si>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</si>
  <si>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</si>
  <si>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</si>
  <si>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</si>
  <si>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</si>
  <si>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</si>
  <si>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</si>
  <si>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</si>
  <si>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</si>
  <si>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</si>
  <si>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</si>
  <si>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</si>
  <si>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</si>
  <si>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</si>
  <si>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</si>
  <si>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</si>
  <si>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</si>
  <si>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</si>
  <si>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</si>
  <si>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</si>
  <si>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</si>
  <si>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</si>
  <si>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</si>
  <si>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</si>
  <si>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</si>
  <si>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</si>
  <si>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</si>
  <si>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</si>
  <si>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</si>
  <si>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</si>
  <si>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</si>
  <si>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</si>
  <si>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</si>
  <si>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</si>
  <si>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</si>
  <si>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</si>
  <si>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</si>
  <si>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</si>
  <si>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</si>
  <si>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</si>
  <si>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</si>
  <si>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</si>
  <si>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</si>
  <si>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</si>
  <si>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</si>
  <si>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</si>
  <si>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</si>
  <si>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</si>
  <si>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</si>
  <si>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</si>
  <si>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</si>
  <si>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</si>
  <si>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</si>
  <si>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</si>
  <si>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</si>
  <si>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</si>
  <si>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</si>
  <si>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</si>
  <si>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</si>
  <si>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</si>
  <si>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</si>
  <si>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</si>
  <si>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</si>
  <si>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</si>
  <si>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</si>
  <si>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</si>
  <si>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</si>
  <si>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</si>
  <si>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</si>
  <si>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</si>
  <si>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</si>
  <si>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</si>
  <si>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</si>
  <si>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</si>
  <si>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</si>
  <si>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</si>
  <si>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</si>
  <si>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</si>
  <si>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</si>
  <si>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</si>
  <si>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</si>
  <si>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</si>
  <si>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</si>
  <si>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</si>
  <si>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</si>
  <si>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</si>
  <si>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</si>
  <si>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</si>
  <si>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</si>
  <si>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</si>
  <si>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</si>
  <si>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</si>
  <si>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</si>
  <si>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</si>
  <si>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</si>
  <si>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</si>
  <si>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</si>
  <si>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</si>
  <si>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</si>
  <si>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</si>
  <si>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</si>
  <si>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</si>
  <si>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</si>
  <si>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</si>
  <si>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</si>
  <si>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</si>
  <si>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</si>
  <si>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</si>
  <si>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</si>
  <si>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</si>
  <si>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</si>
  <si>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</si>
  <si>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</si>
  <si>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</si>
  <si>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</si>
  <si>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</si>
  <si>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</si>
  <si>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</si>
  <si>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</si>
  <si>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</si>
  <si>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</si>
  <si>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</si>
  <si>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</si>
  <si>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</si>
  <si>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</si>
  <si>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</si>
  <si>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</si>
  <si>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</si>
  <si>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</si>
  <si>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</si>
  <si>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</si>
  <si>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</si>
  <si>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</si>
  <si>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</si>
  <si>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</si>
  <si>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</si>
  <si>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</si>
  <si>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</si>
  <si>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</si>
  <si>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</si>
  <si>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</si>
  <si>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</si>
  <si>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</si>
  <si>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</si>
  <si>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</si>
  <si>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</si>
  <si>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</si>
  <si>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</si>
  <si>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</si>
  <si>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</si>
  <si>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</si>
  <si>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</si>
  <si>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</si>
  <si>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</si>
  <si>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</si>
  <si>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</si>
  <si>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</si>
  <si>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</si>
  <si>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</si>
  <si>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</si>
  <si>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</si>
  <si>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</si>
  <si>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</si>
  <si>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</si>
  <si>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</si>
  <si>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</si>
  <si>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</si>
  <si>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</si>
  <si>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</si>
  <si>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</si>
  <si>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</si>
  <si>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</si>
  <si>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</si>
  <si>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</si>
  <si>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</si>
  <si>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</si>
  <si>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</si>
  <si>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</si>
  <si>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</si>
  <si>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</si>
  <si>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</si>
  <si>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</si>
  <si>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</si>
  <si>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</si>
  <si>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</si>
  <si>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</si>
  <si>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</si>
  <si>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</si>
  <si>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</si>
  <si>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</si>
  <si>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</si>
  <si>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</si>
  <si>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</si>
  <si>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</si>
  <si>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</si>
  <si>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</si>
  <si>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</si>
  <si>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</si>
  <si>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</si>
  <si>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</si>
  <si>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</si>
  <si>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</si>
  <si>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</si>
  <si>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</si>
  <si>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</si>
  <si>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</si>
  <si>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</si>
  <si>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</si>
  <si>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</si>
  <si>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</si>
  <si>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</si>
  <si>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</si>
  <si>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</si>
  <si>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</si>
  <si>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</si>
  <si>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</si>
  <si>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</si>
  <si>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</si>
  <si>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</si>
  <si>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</si>
  <si>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</si>
  <si>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</si>
  <si>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</si>
  <si>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</si>
  <si>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</si>
  <si>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</si>
  <si>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</si>
  <si>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</si>
  <si>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</si>
  <si>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</si>
  <si>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</si>
  <si>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</si>
  <si>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</si>
  <si>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</si>
  <si>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</si>
  <si>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</si>
  <si>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</si>
  <si>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</si>
  <si>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</si>
  <si>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</si>
  <si>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</si>
  <si>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</si>
  <si>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</si>
  <si>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</si>
  <si>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</si>
  <si>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</si>
  <si>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</si>
  <si>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</si>
  <si>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</si>
  <si>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</si>
  <si>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</si>
  <si>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</si>
  <si>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</si>
  <si>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</si>
  <si>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</si>
  <si>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</si>
  <si>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</si>
  <si>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</si>
  <si>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</si>
  <si>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</si>
  <si>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</si>
  <si>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</si>
  <si>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</si>
  <si>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</si>
  <si>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</si>
  <si>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</si>
  <si>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</si>
  <si>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</si>
  <si>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</si>
  <si>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</si>
  <si>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</si>
  <si>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</si>
  <si>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</si>
  <si>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</si>
  <si>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</si>
  <si>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</si>
  <si>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</si>
  <si>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</si>
  <si>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</si>
  <si>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</si>
  <si>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</si>
  <si>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</si>
  <si>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</si>
  <si>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</si>
  <si>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</si>
  <si>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</si>
  <si>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</si>
  <si>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</si>
  <si>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</si>
  <si>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</si>
  <si>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</si>
  <si>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</si>
  <si>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</si>
  <si>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</si>
  <si>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</si>
  <si>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</si>
  <si>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</si>
  <si>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</si>
  <si>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</si>
  <si>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</si>
  <si>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</si>
  <si>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</si>
  <si>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</si>
  <si>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</si>
  <si>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</si>
  <si>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</si>
  <si>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</si>
  <si>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</si>
  <si>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</si>
  <si>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</si>
  <si>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</si>
  <si>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</si>
  <si>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</si>
  <si>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</si>
  <si>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</si>
  <si>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</si>
  <si>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</si>
  <si>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</si>
  <si>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</si>
  <si>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</si>
  <si>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</si>
  <si>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</si>
  <si>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</si>
  <si>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</si>
  <si>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</si>
  <si>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</si>
  <si>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</si>
  <si>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</si>
  <si>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</si>
  <si>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</si>
  <si>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</si>
  <si>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</si>
  <si>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</si>
  <si>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</si>
  <si>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</si>
  <si>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</si>
  <si>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</si>
  <si>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</si>
  <si>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</si>
  <si>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</si>
  <si>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</si>
  <si>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</si>
  <si>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</si>
  <si>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</si>
  <si>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</si>
  <si>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</si>
  <si>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</si>
  <si>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</si>
  <si>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</si>
  <si>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</si>
  <si>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</si>
  <si>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</si>
  <si>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</si>
  <si>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</si>
  <si>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</si>
  <si>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</si>
  <si>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</si>
  <si>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</si>
  <si>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</si>
  <si>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</si>
  <si>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</si>
  <si>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</si>
  <si>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</si>
  <si>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</si>
  <si>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</si>
  <si>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</si>
  <si>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</si>
  <si>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</si>
  <si>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</si>
  <si>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</si>
  <si>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</si>
  <si>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</si>
  <si>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</si>
  <si>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</si>
  <si>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</si>
  <si>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</si>
  <si>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</si>
  <si>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</si>
  <si>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</si>
  <si>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</si>
  <si>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</si>
  <si>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</si>
  <si>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</si>
  <si>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</si>
  <si>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</si>
  <si>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</si>
  <si>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</si>
  <si>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</si>
  <si>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</si>
  <si>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</si>
  <si>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</si>
  <si>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</si>
  <si>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</si>
  <si>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</si>
  <si>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</si>
  <si>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</si>
  <si>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</si>
  <si>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</si>
  <si>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</si>
  <si>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</si>
  <si>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</si>
  <si>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</si>
  <si>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</si>
  <si>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</si>
  <si>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</si>
  <si>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</si>
  <si>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</si>
  <si>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</si>
  <si>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</si>
  <si>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</si>
  <si>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</si>
  <si>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</si>
  <si>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</si>
  <si>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</si>
  <si>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</si>
  <si>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</si>
  <si>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</si>
  <si>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</si>
  <si>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</si>
  <si>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</si>
  <si>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</si>
  <si>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</si>
  <si>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</si>
  <si>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</si>
  <si>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</si>
  <si>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</si>
  <si>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</si>
  <si>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</si>
  <si>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</si>
  <si>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</si>
  <si>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</si>
  <si>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</si>
  <si>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</si>
  <si>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</si>
  <si>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</si>
  <si>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</si>
  <si>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</si>
  <si>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</si>
  <si>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</si>
  <si>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</si>
  <si>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</si>
  <si>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</si>
  <si>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</si>
  <si>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</si>
  <si>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</si>
  <si>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</si>
  <si>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</si>
  <si>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</si>
  <si>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</si>
  <si>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</si>
  <si>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</si>
  <si>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</si>
  <si>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</si>
  <si>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</si>
  <si>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</si>
  <si>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</si>
  <si>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</si>
  <si>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</si>
  <si>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</si>
  <si>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</si>
  <si>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</si>
  <si>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</si>
  <si>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</si>
  <si>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</si>
  <si>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</si>
  <si>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</si>
  <si>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</si>
  <si>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</si>
  <si>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</si>
  <si>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</si>
  <si>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</si>
  <si>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</si>
  <si>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</si>
  <si>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</si>
  <si>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</si>
  <si>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</si>
  <si>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</si>
  <si>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</si>
  <si>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</si>
  <si>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</si>
  <si>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</si>
  <si>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</si>
  <si>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</si>
  <si>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</si>
  <si>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</si>
  <si>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</si>
  <si>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</si>
  <si>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</si>
  <si>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</si>
  <si>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</si>
  <si>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</si>
  <si>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</si>
  <si>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</si>
  <si>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</si>
  <si>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</si>
  <si>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</si>
  <si>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</si>
  <si>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</si>
  <si>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</si>
  <si>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</si>
  <si>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</si>
  <si>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</si>
  <si>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</si>
  <si>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</si>
  <si>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</si>
  <si>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</si>
  <si>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</si>
  <si>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</si>
  <si>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</si>
  <si>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</si>
  <si>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</si>
  <si>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</si>
  <si>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</si>
  <si>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</si>
  <si>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</si>
  <si>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</si>
  <si>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</si>
  <si>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</si>
  <si>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</si>
  <si>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</si>
  <si>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</si>
  <si>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</si>
  <si>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</si>
  <si>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</si>
  <si>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</si>
  <si>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</si>
  <si>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</si>
  <si>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</si>
  <si>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</si>
  <si>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</si>
  <si>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</si>
  <si>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</si>
  <si>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</si>
  <si>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</si>
  <si>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</si>
  <si>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</si>
  <si>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</si>
  <si>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</si>
  <si>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</si>
  <si>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</si>
  <si>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</si>
  <si>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</si>
  <si>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</si>
  <si>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</si>
  <si>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</si>
  <si>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</si>
  <si>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</si>
  <si>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</si>
  <si>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</si>
  <si>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</si>
  <si>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</si>
  <si>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</si>
  <si>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</si>
  <si>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</si>
  <si>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</si>
  <si>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</si>
  <si>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</si>
  <si>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</si>
  <si>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</si>
  <si>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</si>
  <si>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</si>
  <si>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</si>
  <si>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</si>
  <si>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</si>
  <si>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</si>
  <si>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</si>
  <si>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</si>
  <si>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</si>
  <si>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</si>
  <si>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</si>
  <si>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</si>
  <si>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</si>
  <si>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</si>
  <si>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</si>
  <si>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</si>
  <si>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</si>
  <si>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</si>
  <si>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</si>
  <si>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</si>
  <si>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</si>
  <si>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</si>
  <si>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</si>
  <si>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</si>
  <si>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</si>
  <si>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</si>
  <si>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</si>
  <si>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</si>
  <si>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</si>
  <si>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</si>
  <si>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</si>
  <si>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</si>
  <si>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</si>
  <si>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</si>
  <si>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</si>
  <si>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</si>
  <si>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</si>
  <si>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</si>
  <si>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</si>
  <si>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</si>
  <si>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</si>
  <si>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</si>
  <si>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</si>
  <si>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</si>
  <si>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</si>
  <si>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</si>
  <si>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</si>
  <si>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</si>
  <si>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</si>
  <si>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</si>
  <si>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</si>
  <si>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</si>
  <si>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</si>
  <si>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</si>
  <si>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</si>
  <si>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</si>
  <si>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</si>
  <si>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</si>
  <si>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</si>
  <si>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</si>
  <si>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</si>
  <si>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</si>
  <si>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</si>
  <si>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</si>
  <si>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</si>
  <si>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</si>
  <si>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</si>
  <si>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</si>
  <si>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</si>
  <si>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</si>
  <si>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</si>
  <si>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</si>
  <si>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</si>
  <si>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</si>
  <si>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</si>
  <si>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</si>
  <si>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</si>
  <si>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</si>
  <si>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</si>
  <si>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</si>
  <si>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</si>
  <si>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</si>
  <si>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</si>
  <si>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</si>
  <si>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</si>
  <si>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</si>
  <si>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</si>
  <si>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</si>
  <si>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</si>
  <si>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</si>
  <si>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</si>
  <si>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</si>
  <si>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</si>
  <si>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</si>
  <si>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</si>
  <si>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</si>
  <si>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</si>
  <si>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</si>
  <si>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</si>
  <si>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</si>
  <si>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</si>
  <si>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</si>
  <si>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</si>
  <si>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</si>
  <si>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</si>
  <si>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</si>
  <si>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</si>
  <si>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</si>
  <si>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</si>
  <si>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</si>
  <si>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</si>
  <si>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</si>
  <si>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</si>
  <si>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</si>
  <si>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</si>
  <si>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</si>
  <si>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</si>
  <si>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</si>
  <si>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</si>
  <si>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</si>
  <si>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</si>
  <si>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</si>
  <si>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</si>
  <si>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</si>
  <si>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</si>
  <si>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</si>
  <si>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</si>
  <si>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</si>
  <si>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</si>
  <si>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</si>
  <si>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</si>
  <si>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</si>
  <si>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</si>
  <si>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</si>
  <si>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</si>
  <si>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</si>
  <si>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</si>
  <si>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</si>
  <si>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</si>
  <si>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</si>
  <si>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</si>
  <si>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</si>
  <si>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</si>
  <si>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</si>
  <si>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</si>
  <si>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</si>
  <si>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</si>
  <si>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</si>
  <si>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</si>
  <si>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</si>
  <si>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</si>
  <si>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</si>
  <si>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</si>
  <si>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</si>
  <si>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</si>
  <si>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</si>
  <si>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</si>
  <si>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</si>
  <si>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</si>
  <si>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</si>
  <si>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</si>
  <si>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</si>
  <si>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</si>
  <si>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</si>
  <si>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</si>
  <si>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</si>
  <si>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</si>
  <si>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</si>
  <si>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</si>
  <si>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</si>
  <si>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</si>
  <si>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</si>
  <si>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</si>
  <si>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</si>
  <si>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</si>
  <si>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</si>
  <si>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</si>
  <si>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</si>
  <si>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</si>
  <si>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</si>
  <si>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</si>
  <si>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</si>
  <si>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</si>
  <si>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</si>
  <si>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</si>
  <si>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</si>
  <si>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</si>
  <si>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</si>
  <si>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</si>
  <si>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</si>
  <si>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</si>
  <si>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</si>
  <si>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</si>
  <si>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</si>
  <si>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</si>
  <si>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</si>
  <si>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</si>
  <si>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</si>
  <si>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</si>
  <si>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</si>
  <si>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</si>
  <si>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</si>
  <si>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</si>
  <si>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</si>
  <si>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</si>
  <si>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</si>
  <si>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</si>
  <si>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</si>
  <si>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</si>
  <si>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</si>
  <si>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</si>
  <si>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</si>
  <si>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</si>
  <si>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</si>
  <si>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</si>
  <si>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</si>
  <si>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</si>
  <si>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</si>
  <si>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</si>
  <si>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</si>
  <si>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</si>
  <si>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</si>
  <si>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</si>
  <si>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</si>
  <si>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</si>
  <si>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</si>
  <si>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</si>
  <si>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</si>
  <si>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</si>
  <si>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</si>
  <si>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</si>
  <si>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</si>
  <si>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</si>
  <si>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</si>
  <si>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</si>
  <si>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</si>
  <si>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</si>
  <si>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</si>
  <si>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</si>
  <si>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</si>
  <si>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</si>
  <si>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</si>
  <si>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</si>
  <si>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</si>
  <si>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</si>
  <si>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</si>
  <si>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</si>
  <si>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</si>
  <si>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</si>
  <si>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</si>
  <si>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</si>
  <si>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</si>
  <si>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</si>
  <si>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</si>
  <si>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</si>
  <si>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</si>
  <si>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</si>
  <si>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</si>
  <si>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</si>
  <si>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</si>
  <si>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</si>
  <si>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</si>
  <si>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</si>
  <si>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</si>
  <si>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</si>
  <si>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</si>
  <si>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</si>
  <si>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</si>
  <si>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</si>
  <si>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</si>
  <si>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</si>
  <si>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</si>
  <si>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</si>
  <si>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</si>
  <si>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</si>
  <si>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</si>
  <si>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</si>
  <si>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</si>
  <si>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</si>
  <si>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</si>
  <si>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</si>
  <si>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</si>
  <si>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</si>
  <si>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</si>
  <si>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</si>
  <si>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</si>
  <si>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</si>
  <si>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</si>
  <si>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</si>
  <si>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</si>
  <si>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</si>
  <si>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</si>
  <si>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</si>
  <si>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</si>
  <si>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</si>
  <si>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</si>
  <si>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</si>
  <si>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</si>
  <si>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</si>
  <si>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</si>
  <si>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</si>
  <si>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</si>
  <si>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</si>
  <si>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</si>
  <si>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</si>
  <si>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</si>
  <si>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</si>
  <si>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</si>
  <si>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</si>
  <si>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</si>
  <si>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</si>
  <si>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</si>
  <si>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</si>
  <si>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</si>
  <si>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</si>
  <si>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</si>
  <si>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</si>
  <si>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</si>
  <si>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</si>
  <si>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</si>
  <si>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</si>
  <si>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</si>
  <si>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</si>
  <si>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</si>
  <si>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</si>
  <si>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</si>
  <si>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</si>
  <si>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</si>
  <si>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</si>
  <si>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</si>
  <si>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</si>
  <si>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</si>
  <si>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</si>
  <si>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</si>
  <si>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</si>
  <si>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</si>
  <si>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</si>
  <si>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</si>
  <si>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</si>
  <si>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</si>
  <si>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</si>
  <si>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</si>
  <si>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</si>
  <si>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</si>
  <si>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</si>
  <si>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</si>
  <si>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</si>
  <si>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</si>
  <si>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</si>
  <si>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</si>
  <si>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</si>
  <si>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</si>
  <si>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</si>
  <si>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</si>
  <si>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</si>
  <si>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</si>
  <si>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</si>
  <si>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</si>
  <si>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</si>
  <si>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</si>
  <si>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</si>
  <si>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</si>
  <si>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</si>
  <si>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</si>
  <si>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</si>
  <si>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</si>
  <si>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</si>
  <si>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</si>
  <si>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</si>
  <si>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</si>
  <si>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</si>
  <si>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</si>
  <si>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</si>
  <si>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</si>
  <si>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</si>
  <si>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</si>
  <si>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</si>
  <si>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</si>
  <si>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</si>
  <si>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</si>
  <si>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</si>
  <si>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</si>
  <si>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</si>
  <si>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</si>
  <si>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</si>
  <si>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</si>
  <si>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</si>
  <si>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</si>
  <si>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</si>
  <si>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</si>
  <si>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</si>
  <si>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</si>
  <si>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</si>
  <si>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</si>
  <si>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</si>
  <si>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</si>
  <si>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</si>
  <si>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</si>
  <si>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</si>
  <si>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</si>
  <si>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</si>
  <si>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</si>
  <si>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</si>
  <si>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</si>
  <si>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</si>
  <si>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</si>
  <si>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</si>
  <si>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</si>
  <si>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</si>
  <si>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</si>
  <si>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</si>
  <si>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</si>
  <si>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</si>
  <si>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</si>
  <si>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</si>
  <si>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</si>
  <si>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</si>
  <si>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</si>
  <si>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</si>
  <si>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</si>
  <si>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</si>
  <si>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</si>
  <si>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</si>
  <si>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</si>
  <si>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</si>
  <si>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</si>
  <si>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</si>
  <si>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</si>
  <si>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</si>
  <si>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</si>
  <si>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</si>
  <si>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</si>
  <si>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</si>
  <si>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</si>
  <si>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</si>
  <si>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</si>
  <si>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</si>
  <si>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</si>
  <si>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</si>
  <si>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</si>
  <si>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</si>
  <si>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</si>
  <si>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</si>
  <si>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</si>
  <si>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</si>
  <si>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</si>
  <si>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</si>
  <si>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</si>
  <si>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</si>
  <si>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</si>
  <si>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</si>
  <si>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</si>
  <si>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</si>
  <si>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</si>
  <si>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</si>
  <si>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</si>
  <si>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</si>
  <si>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</si>
  <si>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</si>
  <si>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</si>
  <si>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</si>
  <si>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</si>
  <si>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</si>
  <si>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</si>
  <si>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</si>
  <si>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</si>
  <si>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</si>
  <si>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</si>
  <si>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</si>
  <si>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</si>
  <si>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</si>
  <si>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</si>
  <si>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</si>
  <si>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</si>
  <si>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</si>
  <si>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</si>
  <si>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</si>
  <si>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</si>
  <si>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</si>
  <si>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</si>
  <si>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</si>
  <si>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</si>
  <si>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</si>
  <si>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</si>
  <si>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</si>
  <si>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</si>
  <si>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</si>
  <si>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</si>
  <si>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</si>
  <si>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</si>
  <si>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</si>
  <si>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</si>
  <si>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</si>
  <si>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</si>
  <si>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</si>
  <si>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</si>
  <si>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</si>
  <si>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</si>
  <si>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</si>
  <si>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</si>
  <si>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</si>
  <si>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</si>
  <si>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</si>
  <si>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</si>
  <si>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</si>
  <si>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</si>
  <si>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</si>
  <si>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</si>
  <si>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</si>
  <si>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</si>
  <si>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</si>
  <si>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</si>
  <si>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</si>
  <si>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</si>
  <si>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</si>
  <si>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</si>
  <si>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</si>
  <si>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</si>
  <si>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</si>
  <si>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</si>
  <si>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</si>
  <si>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</si>
  <si>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</si>
  <si>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</si>
  <si>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</si>
  <si>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</si>
  <si>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</si>
  <si>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</si>
  <si>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</si>
  <si>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</si>
  <si>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</si>
  <si>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</si>
  <si>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</si>
  <si>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</si>
  <si>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</si>
  <si>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</si>
  <si>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</si>
  <si>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</si>
  <si>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</si>
  <si>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</si>
  <si>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</si>
  <si>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</si>
  <si>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</si>
  <si>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</si>
  <si>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</si>
  <si>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</si>
  <si>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</si>
  <si>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</si>
  <si>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</si>
  <si>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</si>
  <si>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</si>
  <si>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</si>
  <si>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</si>
  <si>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</si>
  <si>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</si>
  <si>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</si>
  <si>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</si>
  <si>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</si>
  <si>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</si>
  <si>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</si>
  <si>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</si>
  <si>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</si>
  <si>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</si>
  <si>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</si>
  <si>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</si>
  <si>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</si>
  <si>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</si>
  <si>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</si>
  <si>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</si>
  <si>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</si>
  <si>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</si>
  <si>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</si>
  <si>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</si>
  <si>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</si>
  <si>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</si>
  <si>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</si>
  <si>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</si>
  <si>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</si>
  <si>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</si>
  <si>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</si>
  <si>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</si>
  <si>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</si>
  <si>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</si>
  <si>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</si>
  <si>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</si>
  <si>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</si>
  <si>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</si>
  <si>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</si>
  <si>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</si>
  <si>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</si>
  <si>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</si>
  <si>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</si>
  <si>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</si>
  <si>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</si>
  <si>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</si>
  <si>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</si>
  <si>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</si>
  <si>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</si>
  <si>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</si>
  <si>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</si>
  <si>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</si>
  <si>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</si>
  <si>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</si>
  <si>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</si>
  <si>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</si>
  <si>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</si>
  <si>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</si>
  <si>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</si>
  <si>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</si>
  <si>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</si>
  <si>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</si>
  <si>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</si>
  <si>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</si>
  <si>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</si>
  <si>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</si>
  <si>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</si>
  <si>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</si>
  <si>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</si>
  <si>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</si>
  <si>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</si>
  <si>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</si>
  <si>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</si>
  <si>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</si>
  <si>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</si>
  <si>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</si>
  <si>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</si>
  <si>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</si>
  <si>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</si>
  <si>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</si>
  <si>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</si>
  <si>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</si>
  <si>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</si>
  <si>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</si>
  <si>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</si>
  <si>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</si>
  <si>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</si>
  <si>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</si>
  <si>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</si>
  <si>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</si>
  <si>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</si>
  <si>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</si>
  <si>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</si>
  <si>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</si>
  <si>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</si>
  <si>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</si>
  <si>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</si>
  <si>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</si>
  <si>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</si>
  <si>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</si>
  <si>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</si>
  <si>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</si>
  <si>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</si>
  <si>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</si>
  <si>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</si>
  <si>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</si>
  <si>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</si>
  <si>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</si>
  <si>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</si>
  <si>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</si>
  <si>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</si>
  <si>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</si>
  <si>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</si>
  <si>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</si>
  <si>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</si>
  <si>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</si>
  <si>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</si>
  <si>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</si>
  <si>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</si>
  <si>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</si>
  <si>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</si>
  <si>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</si>
  <si>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</si>
  <si>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</si>
  <si>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</si>
  <si>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</si>
  <si>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</si>
  <si>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</si>
  <si>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</si>
  <si>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</si>
  <si>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</si>
  <si>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</si>
  <si>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</si>
  <si>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</si>
  <si>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</si>
  <si>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</si>
  <si>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</si>
  <si>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</si>
  <si>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</si>
  <si>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</si>
  <si>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</si>
  <si>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</si>
  <si>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</si>
  <si>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</si>
  <si>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</si>
  <si>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</si>
  <si>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</si>
  <si>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</si>
  <si>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</si>
  <si>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</si>
  <si>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</si>
  <si>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</si>
  <si>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</si>
  <si>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</si>
  <si>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</si>
  <si>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</si>
  <si>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</si>
  <si>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</si>
  <si>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</si>
  <si>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</si>
  <si>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</si>
  <si>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</si>
  <si>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</si>
  <si>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</si>
  <si>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</si>
  <si>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</si>
  <si>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</si>
  <si>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</si>
  <si>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</si>
  <si>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</si>
  <si>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</si>
  <si>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</si>
  <si>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</si>
  <si>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</si>
  <si>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</si>
  <si>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</si>
  <si>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</si>
  <si>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</si>
  <si>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</si>
  <si>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</si>
  <si>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</si>
  <si>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</si>
  <si>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</si>
  <si>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</si>
  <si>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</si>
  <si>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</si>
  <si>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</si>
  <si>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</si>
  <si>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</si>
  <si>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</si>
  <si>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</si>
  <si>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</si>
  <si>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</si>
  <si>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</si>
  <si>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</si>
  <si>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</si>
  <si>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</si>
  <si>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</si>
  <si>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</si>
  <si>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</si>
  <si>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</si>
  <si>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</si>
  <si>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</si>
  <si>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</si>
  <si>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</si>
  <si>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</si>
  <si>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</si>
  <si>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</si>
  <si>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</si>
  <si>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</si>
  <si>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</si>
  <si>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</si>
  <si>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</si>
  <si>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</si>
  <si>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</si>
  <si>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</si>
  <si>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</si>
  <si>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</si>
  <si>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</si>
  <si>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</si>
  <si>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</si>
  <si>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</si>
  <si>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</si>
  <si>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</si>
  <si>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</si>
  <si>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</si>
  <si>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</si>
  <si>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</si>
  <si>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</si>
  <si>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</si>
  <si>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</si>
  <si>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</si>
  <si>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</si>
  <si>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</si>
  <si>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</si>
  <si>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</si>
  <si>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</si>
  <si>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</si>
  <si>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</si>
  <si>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</si>
  <si>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</si>
  <si>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</si>
  <si>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</si>
  <si>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</si>
  <si>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</si>
  <si>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</si>
  <si>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</si>
  <si>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</si>
  <si>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</si>
  <si>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</si>
  <si>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</si>
  <si>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</si>
  <si>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</si>
  <si>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</si>
  <si>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</si>
  <si>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</si>
  <si>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</si>
  <si>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</si>
  <si>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</si>
  <si>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</si>
  <si>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</si>
  <si>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</si>
  <si>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</si>
  <si>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</si>
  <si>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</si>
  <si>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</si>
  <si>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</si>
  <si>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</si>
  <si>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</si>
  <si>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</si>
  <si>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</si>
  <si>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</si>
  <si>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</si>
  <si>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</si>
  <si>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</si>
  <si>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</si>
  <si>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</si>
  <si>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</si>
  <si>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</si>
  <si>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</si>
  <si>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</si>
  <si>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</si>
  <si>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</si>
  <si>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</si>
  <si>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</si>
  <si>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</si>
  <si>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</si>
  <si>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</si>
  <si>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</si>
  <si>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</si>
  <si>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</si>
  <si>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</si>
  <si>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</si>
  <si>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</si>
  <si>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</si>
  <si>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</si>
  <si>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</si>
  <si>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</si>
  <si>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</si>
  <si>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</si>
  <si>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</si>
  <si>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</si>
  <si>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</si>
  <si>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</si>
  <si>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</si>
  <si>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</si>
  <si>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</si>
  <si>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</si>
  <si>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</si>
  <si>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</si>
  <si>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</si>
  <si>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</si>
  <si>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</si>
  <si>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</si>
  <si>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</si>
  <si>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</si>
  <si>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</si>
  <si>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</si>
  <si>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</si>
  <si>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</si>
  <si>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</si>
  <si>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</si>
  <si>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</si>
  <si>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</si>
  <si>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</si>
  <si>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</si>
  <si>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</si>
  <si>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</si>
  <si>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</si>
  <si>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</si>
  <si>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</si>
  <si>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</si>
  <si>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</si>
  <si>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</si>
  <si>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</si>
  <si>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</si>
  <si>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</si>
  <si>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</si>
  <si>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</si>
  <si>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</si>
  <si>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</si>
  <si>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</si>
  <si>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</si>
  <si>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</si>
  <si>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</si>
  <si>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</si>
  <si>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</si>
  <si>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</si>
  <si>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</si>
  <si>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</si>
  <si>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</si>
  <si>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</si>
  <si>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</si>
  <si>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</si>
  <si>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</si>
  <si>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</si>
  <si>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</si>
  <si>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</si>
  <si>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</si>
  <si>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</si>
  <si>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</si>
  <si>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</si>
  <si>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</si>
  <si>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</si>
  <si>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</si>
  <si>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</si>
  <si>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</si>
  <si>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</si>
  <si>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</si>
  <si>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</si>
  <si>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</si>
  <si>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</si>
  <si>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</si>
  <si>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</si>
  <si>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</si>
  <si>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</si>
  <si>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</si>
  <si>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</si>
  <si>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</si>
  <si>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</si>
  <si>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</si>
  <si>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</si>
  <si>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</si>
  <si>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</si>
  <si>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</si>
  <si>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</si>
  <si>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</si>
  <si>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</si>
  <si>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</si>
  <si>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</si>
  <si>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</si>
  <si>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</si>
  <si>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</si>
  <si>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</si>
  <si>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</si>
  <si>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</si>
  <si>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</si>
  <si>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</si>
  <si>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</si>
  <si>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</si>
  <si>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</si>
  <si>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</si>
  <si>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</si>
  <si>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</si>
  <si>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</si>
  <si>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</si>
  <si>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</si>
  <si>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</si>
  <si>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</si>
  <si>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</si>
  <si>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</si>
  <si>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</si>
  <si>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</si>
  <si>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</si>
  <si>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</si>
  <si>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</si>
  <si>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</si>
  <si>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</si>
  <si>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</si>
  <si>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</si>
  <si>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</si>
  <si>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</si>
  <si>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</si>
  <si>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</si>
  <si>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</si>
  <si>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</si>
  <si>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</si>
  <si>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</si>
  <si>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</si>
  <si>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</si>
  <si>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</si>
  <si>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</si>
  <si>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</si>
  <si>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</si>
  <si>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</si>
  <si>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</si>
  <si>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</si>
  <si>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</si>
  <si>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</si>
  <si>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</si>
  <si>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</si>
  <si>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</si>
  <si>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</si>
  <si>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</si>
  <si>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</si>
  <si>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</si>
  <si>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</si>
  <si>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</si>
  <si>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</si>
  <si>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</si>
  <si>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</si>
  <si>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</si>
  <si>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</si>
  <si>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</si>
  <si>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</si>
  <si>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</si>
  <si>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</si>
  <si>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</si>
  <si>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</si>
  <si>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</si>
  <si>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</si>
  <si>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</si>
  <si>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</si>
  <si>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</si>
  <si>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</si>
  <si>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</si>
  <si>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</si>
  <si>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</si>
  <si>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</si>
  <si>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</si>
  <si>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</si>
  <si>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</si>
  <si>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</si>
  <si>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</si>
  <si>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</si>
  <si>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</si>
  <si>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</si>
  <si>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</si>
  <si>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</si>
  <si>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</si>
  <si>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</si>
  <si>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</si>
  <si>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</si>
  <si>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</si>
  <si>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</si>
  <si>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</si>
  <si>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</si>
  <si>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</si>
  <si>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</si>
  <si>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</si>
  <si>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</si>
  <si>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</si>
  <si>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</si>
  <si>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</si>
  <si>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</si>
  <si>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</si>
  <si>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</si>
  <si>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</si>
  <si>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</si>
  <si>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</si>
  <si>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</si>
  <si>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</si>
  <si>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</si>
  <si>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</si>
  <si>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</si>
  <si>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</si>
  <si>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</si>
  <si>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</si>
  <si>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</si>
  <si>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</si>
  <si>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</si>
  <si>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</si>
  <si>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</si>
  <si>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</si>
  <si>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</si>
  <si>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</si>
  <si>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</si>
  <si>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</si>
  <si>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</si>
  <si>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</si>
  <si>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</si>
  <si>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</si>
  <si>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</si>
  <si>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</si>
  <si>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</si>
  <si>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</si>
  <si>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</si>
  <si>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</si>
  <si>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</si>
  <si>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</si>
  <si>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</si>
  <si>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</si>
  <si>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</si>
  <si>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</si>
  <si>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</si>
  <si>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</si>
  <si>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</si>
  <si>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</si>
  <si>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</si>
  <si>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</si>
  <si>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</si>
  <si>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</si>
  <si>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</si>
  <si>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</si>
  <si>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</si>
  <si>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</si>
  <si>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</si>
  <si>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</si>
  <si>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</si>
  <si>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</si>
  <si>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</si>
  <si>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</si>
  <si>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</si>
  <si>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</si>
  <si>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</si>
  <si>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</si>
  <si>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</si>
  <si>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</si>
  <si>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</si>
  <si>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</si>
  <si>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</si>
  <si>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</si>
  <si>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</si>
  <si>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</si>
  <si>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</si>
  <si>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</si>
  <si>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</si>
  <si>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</si>
  <si>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</si>
  <si>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</si>
  <si>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</si>
  <si>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</si>
  <si>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</si>
  <si>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</si>
  <si>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</si>
  <si>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</si>
  <si>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</si>
  <si>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</si>
  <si>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</si>
  <si>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</si>
  <si>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</si>
  <si>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</si>
  <si>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</si>
  <si>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</si>
  <si>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</si>
  <si>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</si>
  <si>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</si>
  <si>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</si>
  <si>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</si>
  <si>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</si>
  <si>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</si>
  <si>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</si>
  <si>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</si>
  <si>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</si>
  <si>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</si>
  <si>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</si>
  <si>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</si>
  <si>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</si>
  <si>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</si>
  <si>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</si>
  <si>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</si>
  <si>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</si>
  <si>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</si>
  <si>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</si>
  <si>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</si>
  <si>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</si>
  <si>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</si>
  <si>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</si>
  <si>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</si>
  <si>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</si>
  <si>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</si>
  <si>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</si>
  <si>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</si>
  <si>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</si>
  <si>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</si>
  <si>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</si>
  <si>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</si>
  <si>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</si>
  <si>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</si>
  <si>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</si>
  <si>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</si>
  <si>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</si>
  <si>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</si>
  <si>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</si>
  <si>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</si>
  <si>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</si>
  <si>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</si>
  <si>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</si>
  <si>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</si>
  <si>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</si>
  <si>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</si>
  <si>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</si>
  <si>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</si>
  <si>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</si>
  <si>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</si>
  <si>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</si>
  <si>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</si>
  <si>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</si>
  <si>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</si>
  <si>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</si>
  <si>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</si>
  <si>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</si>
  <si>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</si>
  <si>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</si>
  <si>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</si>
  <si>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</si>
  <si>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</si>
  <si>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</si>
  <si>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</si>
  <si>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</si>
  <si>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</si>
  <si>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</si>
  <si>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</si>
  <si>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</si>
  <si>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</si>
  <si>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</si>
  <si>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</si>
  <si>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</si>
  <si>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</si>
  <si>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</si>
  <si>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</si>
  <si>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</si>
  <si>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</si>
  <si>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</si>
  <si>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</si>
  <si>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</si>
  <si>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</si>
  <si>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</si>
  <si>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</si>
  <si>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</si>
  <si>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</si>
  <si>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</si>
  <si>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</si>
  <si>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</si>
  <si>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</si>
  <si>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</si>
  <si>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</si>
  <si>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</si>
  <si>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</si>
  <si>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</si>
  <si>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</si>
  <si>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</si>
  <si>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</si>
  <si>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</si>
  <si>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</si>
  <si>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</si>
  <si>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</si>
  <si>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</si>
  <si>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</si>
  <si>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</si>
  <si>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</si>
  <si>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</si>
  <si>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</si>
  <si>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</si>
  <si>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</si>
  <si>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</si>
  <si>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</si>
  <si>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</si>
  <si>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</si>
  <si>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</si>
  <si>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</si>
  <si>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</si>
  <si>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</si>
  <si>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</si>
  <si>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</si>
  <si>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</si>
  <si>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</si>
  <si>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</si>
  <si>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</si>
  <si>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</si>
  <si>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</si>
  <si>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</si>
  <si>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</si>
  <si>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</si>
  <si>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</si>
  <si>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</si>
  <si>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</si>
  <si>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</si>
  <si>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</si>
  <si>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</si>
  <si>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</si>
  <si>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</si>
  <si>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</si>
  <si>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</si>
  <si>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</si>
  <si>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</si>
  <si>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</si>
  <si>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</si>
  <si>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</si>
  <si>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</si>
  <si>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</si>
  <si>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</si>
  <si>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</si>
  <si>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</si>
  <si>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</si>
  <si>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</si>
  <si>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</si>
  <si>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</si>
  <si>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</si>
  <si>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</si>
  <si>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</si>
  <si>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</si>
  <si>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</si>
  <si>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</si>
  <si>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</si>
  <si>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</si>
  <si>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</si>
  <si>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</si>
  <si>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</si>
  <si>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</si>
  <si>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</si>
  <si>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</si>
  <si>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</si>
  <si>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</si>
  <si>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</si>
  <si>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</si>
  <si>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</si>
  <si>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</si>
  <si>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</si>
  <si>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</si>
  <si>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</si>
  <si>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</si>
  <si>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</si>
  <si>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</si>
  <si>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</si>
  <si>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</si>
  <si>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</si>
  <si>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</si>
  <si>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</si>
  <si>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</si>
  <si>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</si>
  <si>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</si>
  <si>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</si>
  <si>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</si>
  <si>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</si>
  <si>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</si>
  <si>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</si>
  <si>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</si>
  <si>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</si>
  <si>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</si>
  <si>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</si>
  <si>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</si>
  <si>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</si>
  <si>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</si>
  <si>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</si>
  <si>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</si>
  <si>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</si>
  <si>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</si>
  <si>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</si>
  <si>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</si>
  <si>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</si>
  <si>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</si>
  <si>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</si>
  <si>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</si>
  <si>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</si>
  <si>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</si>
  <si>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</si>
  <si>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</si>
  <si>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</si>
  <si>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</si>
  <si>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</si>
  <si>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</si>
  <si>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</si>
  <si>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</si>
  <si>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</si>
  <si>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</si>
  <si>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</si>
  <si>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</si>
  <si>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</si>
  <si>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</si>
  <si>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</si>
  <si>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</si>
  <si>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</si>
  <si>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</si>
  <si>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</si>
  <si>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</si>
  <si>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</si>
  <si>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</si>
  <si>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</si>
  <si>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</si>
  <si>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</si>
  <si>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</si>
  <si>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</si>
  <si>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</si>
  <si>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</si>
  <si>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</si>
  <si>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</si>
  <si>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</si>
  <si>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</si>
  <si>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</si>
  <si>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</si>
  <si>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</si>
  <si>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</si>
  <si>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</si>
  <si>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</si>
  <si>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</si>
  <si>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</si>
  <si>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</si>
  <si>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</si>
  <si>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</si>
  <si>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</si>
  <si>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</si>
  <si>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</si>
  <si>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</si>
  <si>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</si>
  <si>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</si>
  <si>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</si>
  <si>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</si>
  <si>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</si>
  <si>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</si>
  <si>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</si>
  <si>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</si>
  <si>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</si>
  <si>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</si>
  <si>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</si>
  <si>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</si>
  <si>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</si>
  <si>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</si>
  <si>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</si>
  <si>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</si>
  <si>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</si>
  <si>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</si>
  <si>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</si>
  <si>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</si>
  <si>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</si>
  <si>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</si>
  <si>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</si>
  <si>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</si>
  <si>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</si>
  <si>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</si>
  <si>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</si>
  <si>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</si>
  <si>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</si>
  <si>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</si>
  <si>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</si>
  <si>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</si>
  <si>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</si>
  <si>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</si>
  <si>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</si>
  <si>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</si>
  <si>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</si>
  <si>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</si>
  <si>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</si>
  <si>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</si>
  <si>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</si>
  <si>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</si>
  <si>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</si>
  <si>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</si>
  <si>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</si>
  <si>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</si>
  <si>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</si>
  <si>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</si>
  <si>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</si>
  <si>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</si>
  <si>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</si>
  <si>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</si>
  <si>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</si>
  <si>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</si>
  <si>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</si>
  <si>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</si>
  <si>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</si>
  <si>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</si>
  <si>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</si>
  <si>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</si>
  <si>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</si>
  <si>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</si>
  <si>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</si>
  <si>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</si>
  <si>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</si>
  <si>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</si>
  <si>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</si>
  <si>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</si>
  <si>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</si>
  <si>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</si>
  <si>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</si>
  <si>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</si>
  <si>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</si>
  <si>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</si>
  <si>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</si>
  <si>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</si>
  <si>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</si>
  <si>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</si>
  <si>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</si>
  <si>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</si>
  <si>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</si>
  <si>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</si>
  <si>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</si>
  <si>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</si>
  <si>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</si>
  <si>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</si>
  <si>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</si>
  <si>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</si>
  <si>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</si>
  <si>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</si>
  <si>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</si>
  <si>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</si>
  <si>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</si>
  <si>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</si>
  <si>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</si>
  <si>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</si>
  <si>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</si>
  <si>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</si>
  <si>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</si>
  <si>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</si>
  <si>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</si>
  <si>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</si>
  <si>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</si>
  <si>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</si>
  <si>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</si>
  <si>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</si>
  <si>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</si>
  <si>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</si>
  <si>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</si>
  <si>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</si>
  <si>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</si>
  <si>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</si>
  <si>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</si>
  <si>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</si>
  <si>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</si>
  <si>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</si>
  <si>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</si>
  <si>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</si>
  <si>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</si>
  <si>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</si>
  <si>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</si>
  <si>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</si>
  <si>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</si>
  <si>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</si>
  <si>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</si>
  <si>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</si>
  <si>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</si>
  <si>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</si>
  <si>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</si>
  <si>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</si>
  <si>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</si>
  <si>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</si>
  <si>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</si>
  <si>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</si>
  <si>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</si>
  <si>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</si>
  <si>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</si>
  <si>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</si>
  <si>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</si>
  <si>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</si>
  <si>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</si>
  <si>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</si>
  <si>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</si>
  <si>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</si>
  <si>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</si>
  <si>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</si>
  <si>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</si>
  <si>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</si>
  <si>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</si>
  <si>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</si>
  <si>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</si>
  <si>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</si>
  <si>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</si>
  <si>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</si>
  <si>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</si>
  <si>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</si>
  <si>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</si>
  <si>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</si>
  <si>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</si>
  <si>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</si>
  <si>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</si>
  <si>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</si>
  <si>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</si>
  <si>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</si>
  <si>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</si>
  <si>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</si>
  <si>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</si>
  <si>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</si>
  <si>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</si>
  <si>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</si>
  <si>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</si>
  <si>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</si>
  <si>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</si>
  <si>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</si>
  <si>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</si>
  <si>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</si>
  <si>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</si>
  <si>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</si>
  <si>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</si>
  <si>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</si>
  <si>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</si>
  <si>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</si>
  <si>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</si>
  <si>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</si>
  <si>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</si>
  <si>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</si>
  <si>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</si>
  <si>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</si>
  <si>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</si>
  <si>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</si>
  <si>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</si>
  <si>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</si>
  <si>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</si>
  <si>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</si>
  <si>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</si>
  <si>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</si>
  <si>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</si>
  <si>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</si>
  <si>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</si>
  <si>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</si>
  <si>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</si>
  <si>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</si>
  <si>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</si>
  <si>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</si>
  <si>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</si>
  <si>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</si>
  <si>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</si>
  <si>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</si>
  <si>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</si>
  <si>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</si>
  <si>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</si>
  <si>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</si>
  <si>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</si>
  <si>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</si>
  <si>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</si>
  <si>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</si>
  <si>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</si>
  <si>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</si>
  <si>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</si>
  <si>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</si>
  <si>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</si>
  <si>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</si>
  <si>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</si>
  <si>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</si>
  <si>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</si>
  <si>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</si>
  <si>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</si>
  <si>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</si>
  <si>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</si>
  <si>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</si>
  <si>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</si>
  <si>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</si>
  <si>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</si>
  <si>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</si>
  <si>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</si>
  <si>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</si>
  <si>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</si>
  <si>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</si>
  <si>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</si>
  <si>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</si>
  <si>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</si>
  <si>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</si>
  <si>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</si>
  <si>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</si>
  <si>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</si>
  <si>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</si>
  <si>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</si>
  <si>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</si>
  <si>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</si>
  <si>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</si>
  <si>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</si>
  <si>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</si>
  <si>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</si>
  <si>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</si>
  <si>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</si>
  <si>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</si>
  <si>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</si>
  <si>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</si>
  <si>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</si>
  <si>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</si>
  <si>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</si>
  <si>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</si>
  <si>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</si>
  <si>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</si>
  <si>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</si>
  <si>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</si>
  <si>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</si>
  <si>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</si>
  <si>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</si>
  <si>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</si>
  <si>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</si>
  <si>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</si>
  <si>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</si>
  <si>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</si>
  <si>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</si>
  <si>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</si>
  <si>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</si>
  <si>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</si>
  <si>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</si>
  <si>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</si>
  <si>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</si>
  <si>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</si>
  <si>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</si>
  <si>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</si>
  <si>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</si>
  <si>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</si>
  <si>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</si>
  <si>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</si>
  <si>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</si>
  <si>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</si>
  <si>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</si>
  <si>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</si>
  <si>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</si>
  <si>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</si>
  <si>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</si>
  <si>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</si>
  <si>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</si>
  <si>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</si>
  <si>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</si>
  <si>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</si>
  <si>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</si>
  <si>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</si>
  <si>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</si>
  <si>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</si>
  <si>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</si>
  <si>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</si>
  <si>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</si>
  <si>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</si>
  <si>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</si>
  <si>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</si>
  <si>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</si>
  <si>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</si>
  <si>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</si>
  <si>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</si>
  <si>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</si>
  <si>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</si>
  <si>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</si>
  <si>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</si>
  <si>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</si>
  <si>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</si>
  <si>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</si>
  <si>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</si>
  <si>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</si>
  <si>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</si>
  <si>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</si>
  <si>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</si>
  <si>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</si>
  <si>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</si>
  <si>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</si>
  <si>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</si>
  <si>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</si>
  <si>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</si>
  <si>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</si>
  <si>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</si>
  <si>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</si>
  <si>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</si>
  <si>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</si>
  <si>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</si>
  <si>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</si>
  <si>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</si>
  <si>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</si>
  <si>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</si>
  <si>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</si>
  <si>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</si>
  <si>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</si>
  <si>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</si>
  <si>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</si>
  <si>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</si>
  <si>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</si>
  <si>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</si>
  <si>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</si>
  <si>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</si>
  <si>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</si>
  <si>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</si>
  <si>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</si>
  <si>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</si>
  <si>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</si>
  <si>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</si>
  <si>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</si>
  <si>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</si>
  <si>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</si>
  <si>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</si>
  <si>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</si>
  <si>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</si>
  <si>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</si>
  <si>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</si>
  <si>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</si>
  <si>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</si>
  <si>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</si>
  <si>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</si>
  <si>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</si>
  <si>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</si>
  <si>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</si>
  <si>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</si>
  <si>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</si>
  <si>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</si>
  <si>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</si>
  <si>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</si>
  <si>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</si>
  <si>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</si>
  <si>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</si>
  <si>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</si>
  <si>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</si>
  <si>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</si>
  <si>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</si>
  <si>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</si>
  <si>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</si>
  <si>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</si>
  <si>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</si>
  <si>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</si>
  <si>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</si>
  <si>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</si>
  <si>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</si>
  <si>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</si>
  <si>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</si>
  <si>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</si>
  <si>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</si>
  <si>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</si>
  <si>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</si>
  <si>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</si>
  <si>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</si>
  <si>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</si>
  <si>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</si>
  <si>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</si>
  <si>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</si>
  <si>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</si>
  <si>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</si>
  <si>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</si>
  <si>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</si>
  <si>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</si>
  <si>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</si>
  <si>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</si>
  <si>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</si>
  <si>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</si>
  <si>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</si>
  <si>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</si>
  <si>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</si>
  <si>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</si>
  <si>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</si>
  <si>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</si>
  <si>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</si>
  <si>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</si>
  <si>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</si>
  <si>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</si>
  <si>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</si>
  <si>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</si>
  <si>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</si>
  <si>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</si>
  <si>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</si>
  <si>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</si>
  <si>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</si>
  <si>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</si>
  <si>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</si>
  <si>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</si>
  <si>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</si>
  <si>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</si>
  <si>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</si>
  <si>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</si>
  <si>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</si>
  <si>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</si>
  <si>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</si>
  <si>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</si>
  <si>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</si>
  <si>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</si>
  <si>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</si>
  <si>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</si>
  <si>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</si>
  <si>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</si>
  <si>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</si>
  <si>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</si>
  <si>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</si>
  <si>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</si>
  <si>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</si>
  <si>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</si>
  <si>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</si>
  <si>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</si>
  <si>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</si>
  <si>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</si>
  <si>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</si>
  <si>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</si>
  <si>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</si>
  <si>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</si>
  <si>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</si>
  <si>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</si>
  <si>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</si>
  <si>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</si>
  <si>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</si>
  <si>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</si>
  <si>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</si>
  <si>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</si>
  <si>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</si>
  <si>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</si>
  <si>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</si>
  <si>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</si>
  <si>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</si>
  <si>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</si>
  <si>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</si>
  <si>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</si>
  <si>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</si>
  <si>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</si>
  <si>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</si>
  <si>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</si>
  <si>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</si>
  <si>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</si>
  <si>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</si>
  <si>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</si>
  <si>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</si>
  <si>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</si>
  <si>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</si>
  <si>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</si>
  <si>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</si>
  <si>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</si>
  <si>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</si>
  <si>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</si>
  <si>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</si>
  <si>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</si>
  <si>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</si>
  <si>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</si>
  <si>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</si>
  <si>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</si>
  <si>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</si>
  <si>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</si>
  <si>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</si>
  <si>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</si>
  <si>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</si>
  <si>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</si>
  <si>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</si>
  <si>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</si>
  <si>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</si>
  <si>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</si>
  <si>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</si>
  <si>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</si>
  <si>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</si>
  <si>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</si>
  <si>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</si>
  <si>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</si>
  <si>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</si>
  <si>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</si>
  <si>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</si>
  <si>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</si>
  <si>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</si>
  <si>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</si>
  <si>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</si>
  <si>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</si>
  <si>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</si>
  <si>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</si>
  <si>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</si>
  <si>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</si>
  <si>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</si>
  <si>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</si>
  <si>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</si>
  <si>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</si>
  <si>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</si>
  <si>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</si>
  <si>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</si>
  <si>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</si>
  <si>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</si>
  <si>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</si>
  <si>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</si>
  <si>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</si>
  <si>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</si>
  <si>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</si>
  <si>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</si>
  <si>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</si>
  <si>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</si>
  <si>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</si>
  <si>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</si>
  <si>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</si>
  <si>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</si>
  <si>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</si>
  <si>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</si>
  <si>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</si>
  <si>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</si>
  <si>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</si>
  <si>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</si>
  <si>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</si>
  <si>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</si>
  <si>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</si>
  <si>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</si>
  <si>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</si>
  <si>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</si>
  <si>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</si>
  <si>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</si>
  <si>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</si>
  <si>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</si>
  <si>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</si>
  <si>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</si>
  <si>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</si>
  <si>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</si>
  <si>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</si>
  <si>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</si>
  <si>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</si>
  <si>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</si>
  <si>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</si>
  <si>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</si>
  <si>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</si>
  <si>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</si>
  <si>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</si>
  <si>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</si>
  <si>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</si>
  <si>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</si>
  <si>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</si>
  <si>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</si>
  <si>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</si>
  <si>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</si>
  <si>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</si>
  <si>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</si>
  <si>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</si>
  <si>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</si>
  <si>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</si>
  <si>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</si>
  <si>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</si>
  <si>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</si>
  <si>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</si>
  <si>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</si>
  <si>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</si>
  <si>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</si>
  <si>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</si>
  <si>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</si>
  <si>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</si>
  <si>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</si>
  <si>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</si>
  <si>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</si>
  <si>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</si>
  <si>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</si>
  <si>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</si>
  <si>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</si>
  <si>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</si>
  <si>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</si>
  <si>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</si>
  <si>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</si>
  <si>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</si>
  <si>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</si>
  <si>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</si>
  <si>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</si>
  <si>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</si>
  <si>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</si>
  <si>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</si>
  <si>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</si>
  <si>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</si>
  <si>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</si>
  <si>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</si>
  <si>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</si>
  <si>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</si>
  <si>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</si>
  <si>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</si>
  <si>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</si>
  <si>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</si>
  <si>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</si>
  <si>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</si>
  <si>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</si>
  <si>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</si>
  <si>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</si>
  <si>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</si>
  <si>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</si>
  <si>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</si>
  <si>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</si>
  <si>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</si>
  <si>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</si>
  <si>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</si>
  <si>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</si>
  <si>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</si>
  <si>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</si>
  <si>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</si>
  <si>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</si>
  <si>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</si>
  <si>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</si>
  <si>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</si>
  <si>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</si>
  <si>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</si>
  <si>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</si>
  <si>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</si>
  <si>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</si>
  <si>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</si>
  <si>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</si>
  <si>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</si>
  <si>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</si>
  <si>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</si>
  <si>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</si>
  <si>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</si>
  <si>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</si>
  <si>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</si>
  <si>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</si>
  <si>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</si>
  <si>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</si>
  <si>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</si>
  <si>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</si>
  <si>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</si>
  <si>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</si>
  <si>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</si>
  <si>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</si>
  <si>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</si>
  <si>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</si>
  <si>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</si>
  <si>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</si>
  <si>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</si>
  <si>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</si>
  <si>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</si>
  <si>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</si>
  <si>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</si>
  <si>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</si>
  <si>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</si>
  <si>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</si>
  <si>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</si>
  <si>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</si>
  <si>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</si>
  <si>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</si>
  <si>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</si>
  <si>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</si>
  <si>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</si>
  <si>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</si>
  <si>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</si>
  <si>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</si>
  <si>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</si>
  <si>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</si>
  <si>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</si>
  <si>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</si>
  <si>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</si>
  <si>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</si>
  <si>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</si>
  <si>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</si>
  <si>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</si>
  <si>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</si>
  <si>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</si>
  <si>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</si>
  <si>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</si>
  <si>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</si>
  <si>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</si>
  <si>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</si>
  <si>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</si>
  <si>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</si>
  <si>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</si>
  <si>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</si>
  <si>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</si>
  <si>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</si>
  <si>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</si>
  <si>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</si>
  <si>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</si>
  <si>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</si>
  <si>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</si>
  <si>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</si>
  <si>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</si>
  <si>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</si>
  <si>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</si>
  <si>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</si>
  <si>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</si>
  <si>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</si>
  <si>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</si>
  <si>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</si>
  <si>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</si>
  <si>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</si>
  <si>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</si>
  <si>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</si>
  <si>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</si>
  <si>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</si>
  <si>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</si>
  <si>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</si>
  <si>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</si>
  <si>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</si>
  <si>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</si>
  <si>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</si>
  <si>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</si>
  <si>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</si>
  <si>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</si>
  <si>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</si>
  <si>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</si>
  <si>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</si>
  <si>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</si>
  <si>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</si>
  <si>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</si>
  <si>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</si>
  <si>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</si>
  <si>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</si>
  <si>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</si>
  <si>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</si>
  <si>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</si>
  <si>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</si>
  <si>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</si>
  <si>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</si>
  <si>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</si>
  <si>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</si>
  <si>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</si>
  <si>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</si>
  <si>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</si>
  <si>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</si>
  <si>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</si>
  <si>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</si>
  <si>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</si>
  <si>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</si>
  <si>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</si>
  <si>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</si>
  <si>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</si>
  <si>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</si>
  <si>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</si>
  <si>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</si>
  <si>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</si>
  <si>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</si>
  <si>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</si>
  <si>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</si>
  <si>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</si>
  <si>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</si>
  <si>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</si>
  <si>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</si>
  <si>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</si>
  <si>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</si>
  <si>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</si>
  <si>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</si>
  <si>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</si>
  <si>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</si>
  <si>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</si>
  <si>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</si>
  <si>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</si>
  <si>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</si>
  <si>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</si>
  <si>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</si>
  <si>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</si>
  <si>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</si>
  <si>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</si>
  <si>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</si>
  <si>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</si>
  <si>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</si>
  <si>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</si>
  <si>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</si>
  <si>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</si>
  <si>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</si>
  <si>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</si>
  <si>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</si>
  <si>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</si>
  <si>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</si>
  <si>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</si>
  <si>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</si>
  <si>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</si>
  <si>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</si>
  <si>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</si>
  <si>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</si>
  <si>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</si>
  <si>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</si>
  <si>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</si>
  <si>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</si>
  <si>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</si>
  <si>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</si>
  <si>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</si>
  <si>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</si>
  <si>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</si>
  <si>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</si>
  <si>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</si>
  <si>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</si>
  <si>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</si>
  <si>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</si>
  <si>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</si>
  <si>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</si>
  <si>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</si>
  <si>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</si>
  <si>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</si>
  <si>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</si>
  <si>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</si>
  <si>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</si>
  <si>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</si>
  <si>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</si>
  <si>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</si>
  <si>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</si>
  <si>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</si>
  <si>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</si>
  <si>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</si>
  <si>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</si>
  <si>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</si>
  <si>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</si>
  <si>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</si>
  <si>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</si>
  <si>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</si>
  <si>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</si>
  <si>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</si>
  <si>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</si>
  <si>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</si>
  <si>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</si>
  <si>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</si>
  <si>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</si>
  <si>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</si>
  <si>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</si>
  <si>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</si>
  <si>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</si>
  <si>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</si>
  <si>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</si>
  <si>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</si>
  <si>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</si>
  <si>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</si>
  <si>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</si>
  <si>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</si>
  <si>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</si>
  <si>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</si>
  <si>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</si>
  <si>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</si>
  <si>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</si>
  <si>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</si>
  <si>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</si>
  <si>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</si>
  <si>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</si>
  <si>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</si>
  <si>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</si>
  <si>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</si>
  <si>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</si>
  <si>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</si>
  <si>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</si>
  <si>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</si>
  <si>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</si>
  <si>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</si>
  <si>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</si>
  <si>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</si>
  <si>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</si>
  <si>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</si>
  <si>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</si>
  <si>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</si>
  <si>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</si>
  <si>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</si>
  <si>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</si>
  <si>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</si>
  <si>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</si>
  <si>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</si>
  <si>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</si>
  <si>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</si>
  <si>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</si>
  <si>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</si>
  <si>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</si>
  <si>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</si>
  <si>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</si>
  <si>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</si>
  <si>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</si>
  <si>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</si>
  <si>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</si>
  <si>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</si>
  <si>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</si>
  <si>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</si>
  <si>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</si>
  <si>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</si>
  <si>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</si>
  <si>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</si>
  <si>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</si>
  <si>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</si>
  <si>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</si>
  <si>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</si>
  <si>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</si>
  <si>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</si>
  <si>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</si>
  <si>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</si>
  <si>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</si>
  <si>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</si>
  <si>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</si>
  <si>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</si>
  <si>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</si>
  <si>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</si>
  <si>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</si>
  <si>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</si>
  <si>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</si>
  <si>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</si>
  <si>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</si>
  <si>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</si>
  <si>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</si>
  <si>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</si>
  <si>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</si>
  <si>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</si>
  <si>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</si>
  <si>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</si>
  <si>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</si>
  <si>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</si>
  <si>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</si>
  <si>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</si>
  <si>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</si>
  <si>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</si>
  <si>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</si>
  <si>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</si>
  <si>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</si>
  <si>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</si>
  <si>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</si>
  <si>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</si>
  <si>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</si>
  <si>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</si>
  <si>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</si>
  <si>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</si>
  <si>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</si>
  <si>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</si>
  <si>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</si>
  <si>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</si>
  <si>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</si>
  <si>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</si>
  <si>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</si>
  <si>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</si>
  <si>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</si>
  <si>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</si>
  <si>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</si>
  <si>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</si>
  <si>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</si>
  <si>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</si>
  <si>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</si>
  <si>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</si>
  <si>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</si>
  <si>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</si>
  <si>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</si>
  <si>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</si>
  <si>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</si>
  <si>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</si>
  <si>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</si>
  <si>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</si>
  <si>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</si>
  <si>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</si>
  <si>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</si>
  <si>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</si>
  <si>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</si>
  <si>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</si>
  <si>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</si>
  <si>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</si>
  <si>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</si>
  <si>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</si>
  <si>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</si>
  <si>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</si>
  <si>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</si>
  <si>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</si>
  <si>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</si>
  <si>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</si>
  <si>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</si>
  <si>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</si>
  <si>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</si>
  <si>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</si>
  <si>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</si>
  <si>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</si>
  <si>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</si>
  <si>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</si>
  <si>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</si>
  <si>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</si>
  <si>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</si>
  <si>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</si>
  <si>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</si>
  <si>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</si>
  <si>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</si>
  <si>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</si>
  <si>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</si>
  <si>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</si>
  <si>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</si>
  <si>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</si>
  <si>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</si>
  <si>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</si>
  <si>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</si>
  <si>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</si>
  <si>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</si>
  <si>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</si>
  <si>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</si>
  <si>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</si>
  <si>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</si>
  <si>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</si>
  <si>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</si>
  <si>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</si>
  <si>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</si>
  <si>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</si>
  <si>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</si>
  <si>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</si>
  <si>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</si>
  <si>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</si>
  <si>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</si>
  <si>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</si>
  <si>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</si>
  <si>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</si>
  <si>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</si>
  <si>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</si>
  <si>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</si>
  <si>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</si>
  <si>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</si>
  <si>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</si>
  <si>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</si>
  <si>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</si>
  <si>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</si>
  <si>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</si>
  <si>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</si>
  <si>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</si>
  <si>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</si>
  <si>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</si>
  <si>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</si>
  <si>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</si>
  <si>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</si>
  <si>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</si>
  <si>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</si>
  <si>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</si>
  <si>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</si>
  <si>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</si>
  <si>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</si>
  <si>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</si>
  <si>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</si>
  <si>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</si>
  <si>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</si>
  <si>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</si>
  <si>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</si>
  <si>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</si>
  <si>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</si>
  <si>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</si>
  <si>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</si>
  <si>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</si>
  <si>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</si>
  <si>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</si>
  <si>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</si>
  <si>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</si>
  <si>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</si>
  <si>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</si>
  <si>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</si>
  <si>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</si>
  <si>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</si>
  <si>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</si>
  <si>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</si>
  <si>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</si>
  <si>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</si>
  <si>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</si>
  <si>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</si>
  <si>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</si>
  <si>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</si>
  <si>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</si>
  <si>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</si>
  <si>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</si>
  <si>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</si>
  <si>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</si>
  <si>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</si>
  <si>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</si>
  <si>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</si>
  <si>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</si>
  <si>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</si>
  <si>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</si>
  <si>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</si>
  <si>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</si>
  <si>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</si>
  <si>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</si>
  <si>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</si>
  <si>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</si>
  <si>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</si>
  <si>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</si>
  <si>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</si>
  <si>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</si>
  <si>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</si>
  <si>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</si>
  <si>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</si>
  <si>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</si>
  <si>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</si>
  <si>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</si>
  <si>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</si>
  <si>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</si>
  <si>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</si>
  <si>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</si>
  <si>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</si>
  <si>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</si>
  <si>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</si>
  <si>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</si>
  <si>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</si>
  <si>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</si>
  <si>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</si>
  <si>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</si>
  <si>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</si>
  <si>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</si>
  <si>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</si>
  <si>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</si>
  <si>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</si>
  <si>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</si>
  <si>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</si>
  <si>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</si>
  <si>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</si>
  <si>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</si>
  <si>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</si>
  <si>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</si>
  <si>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</si>
  <si>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</si>
  <si>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</si>
  <si>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</si>
  <si>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</si>
  <si>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</si>
  <si>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</si>
  <si>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</si>
  <si>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</si>
  <si>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</si>
  <si>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</si>
  <si>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</si>
  <si>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</si>
  <si>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</si>
  <si>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</si>
  <si>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</si>
  <si>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</si>
  <si>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</si>
  <si>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</si>
  <si>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</si>
  <si>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</si>
  <si>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</si>
  <si>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</si>
  <si>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</si>
  <si>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</si>
  <si>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</si>
  <si>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</si>
  <si>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</si>
  <si>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</si>
  <si>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</si>
  <si>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</si>
  <si>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</si>
  <si>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</si>
  <si>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</si>
  <si>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</si>
  <si>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</si>
  <si>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</si>
  <si>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</si>
  <si>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</si>
  <si>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</si>
  <si>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</si>
  <si>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</si>
  <si>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</si>
  <si>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</si>
  <si>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</si>
  <si>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</si>
  <si>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</si>
  <si>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</si>
  <si>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</si>
  <si>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</si>
  <si>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</si>
  <si>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</si>
  <si>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</si>
  <si>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</si>
  <si>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</si>
  <si>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</si>
  <si>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</si>
  <si>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</si>
  <si>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</si>
  <si>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</si>
  <si>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</si>
  <si>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</si>
  <si>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</si>
  <si>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</si>
  <si>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</si>
  <si>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</si>
  <si>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</si>
  <si>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</si>
  <si>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</si>
  <si>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</si>
  <si>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</si>
  <si>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</si>
  <si>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</si>
  <si>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</si>
  <si>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</si>
  <si>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</si>
  <si>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</si>
  <si>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</si>
  <si>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</si>
  <si>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</si>
  <si>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</si>
  <si>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</si>
  <si>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</si>
  <si>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</si>
  <si>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</si>
  <si>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</si>
  <si>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</si>
  <si>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</si>
  <si>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</si>
  <si>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</si>
  <si>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</si>
  <si>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</si>
  <si>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</si>
  <si>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</si>
  <si>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</si>
  <si>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</si>
  <si>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</si>
  <si>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</si>
  <si>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</si>
  <si>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</si>
  <si>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</si>
  <si>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</si>
  <si>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</si>
  <si>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</si>
  <si>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</si>
  <si>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</si>
  <si>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</si>
  <si>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</si>
  <si>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</si>
  <si>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</si>
  <si>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</si>
  <si>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</si>
  <si>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</si>
  <si>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</si>
  <si>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</si>
  <si>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</si>
  <si>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</si>
  <si>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</si>
  <si>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</si>
  <si>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</si>
  <si>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</si>
  <si>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</si>
  <si>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</si>
  <si>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</si>
  <si>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</si>
  <si>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</si>
  <si>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</si>
  <si>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</si>
  <si>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</si>
  <si>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</si>
  <si>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</si>
  <si>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</si>
  <si>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</si>
  <si>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</si>
  <si>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</si>
  <si>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</si>
  <si>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</si>
  <si>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</si>
  <si>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</si>
  <si>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</si>
  <si>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</si>
  <si>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</si>
  <si>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</si>
  <si>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</si>
  <si>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</si>
  <si>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</si>
  <si>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</si>
  <si>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</si>
  <si>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</si>
  <si>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</si>
  <si>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</si>
  <si>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</si>
  <si>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</si>
  <si>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</si>
  <si>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</si>
  <si>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</si>
  <si>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</si>
  <si>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</si>
  <si>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</si>
  <si>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</si>
  <si>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</si>
  <si>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</si>
  <si>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</si>
  <si>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</si>
  <si>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</si>
  <si>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</si>
  <si>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</si>
  <si>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</si>
  <si>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</si>
  <si>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</si>
  <si>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</si>
  <si>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</si>
  <si>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</si>
  <si>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</si>
  <si>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</si>
  <si>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</si>
  <si>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</si>
  <si>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</si>
  <si>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</si>
  <si>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</si>
  <si>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</si>
  <si>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</si>
  <si>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</si>
  <si>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</si>
  <si>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</si>
  <si>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</si>
  <si>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</si>
  <si>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</si>
  <si>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</si>
  <si>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</si>
  <si>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</si>
  <si>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</si>
  <si>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</si>
  <si>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</si>
  <si>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</si>
  <si>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</si>
  <si>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</si>
  <si>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</si>
  <si>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</si>
  <si>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</si>
  <si>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</si>
  <si>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</si>
  <si>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</si>
  <si>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</si>
  <si>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</si>
  <si>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</si>
  <si>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</si>
  <si>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</si>
  <si>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</si>
  <si>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</si>
  <si>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</si>
  <si>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</si>
  <si>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</si>
  <si>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</si>
  <si>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</si>
  <si>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</si>
  <si>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</si>
  <si>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</si>
  <si>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</si>
  <si>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</si>
  <si>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</si>
  <si>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</si>
  <si>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</si>
  <si>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</si>
  <si>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</si>
  <si>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</si>
  <si>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</si>
  <si>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</si>
  <si>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</si>
  <si>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</si>
  <si>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</si>
  <si>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</si>
  <si>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</si>
  <si>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</si>
  <si>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</si>
  <si>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</si>
  <si>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</si>
  <si>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</si>
  <si>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</si>
  <si>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</si>
  <si>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</si>
  <si>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</si>
  <si>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</si>
  <si>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</si>
  <si>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</si>
  <si>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</si>
  <si>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</si>
  <si>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</si>
  <si>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</si>
  <si>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</si>
  <si>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</si>
  <si>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</si>
  <si>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</si>
  <si>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</si>
  <si>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</si>
  <si>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</si>
  <si>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</si>
  <si>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</si>
  <si>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</si>
  <si>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</si>
  <si>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</si>
  <si>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</si>
  <si>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</si>
  <si>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</si>
  <si>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</si>
  <si>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</si>
  <si>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</si>
  <si>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</si>
  <si>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</si>
  <si>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</si>
  <si>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</si>
  <si>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</si>
  <si>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</si>
  <si>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</si>
  <si>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</si>
  <si>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</si>
  <si>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</si>
  <si>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</si>
  <si>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</si>
  <si>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</si>
  <si>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</si>
  <si>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</si>
  <si>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</si>
  <si>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</si>
  <si>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</si>
  <si>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</si>
  <si>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</si>
  <si>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</si>
  <si>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</si>
  <si>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</si>
  <si>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</si>
  <si>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</si>
  <si>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</si>
  <si>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</si>
  <si>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</si>
  <si>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</si>
  <si>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</si>
  <si>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</si>
  <si>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</si>
  <si>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</si>
  <si>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</si>
  <si>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</si>
  <si>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</si>
  <si>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</si>
  <si>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</si>
  <si>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</si>
  <si>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</si>
  <si>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</si>
  <si>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</si>
  <si>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</si>
  <si>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</si>
  <si>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</si>
  <si>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</si>
  <si>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</si>
  <si>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</si>
  <si>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</si>
  <si>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</si>
  <si>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</si>
  <si>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</si>
  <si>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</si>
  <si>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</si>
  <si>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</si>
  <si>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</si>
  <si>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</si>
  <si>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</si>
  <si>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</si>
  <si>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</si>
  <si>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</si>
  <si>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</si>
  <si>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</si>
  <si>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</si>
  <si>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</si>
  <si>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</si>
  <si>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</si>
  <si>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</si>
  <si>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</si>
  <si>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</si>
  <si>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</si>
  <si>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</si>
  <si>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</si>
  <si>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</si>
  <si>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</si>
  <si>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</si>
  <si>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</si>
  <si>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</si>
  <si>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</si>
  <si>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</si>
  <si>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</si>
  <si>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</si>
  <si>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</si>
  <si>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</si>
  <si>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</si>
  <si>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</si>
  <si>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</si>
  <si>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</si>
  <si>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</si>
  <si>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</si>
  <si>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</si>
  <si>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</si>
  <si>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</si>
  <si>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</si>
  <si>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</si>
  <si>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</si>
  <si>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</si>
  <si>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</si>
  <si>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</si>
  <si>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</si>
  <si>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</si>
  <si>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</si>
  <si>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</si>
  <si>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</si>
  <si>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</si>
  <si>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</si>
  <si>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</si>
  <si>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</si>
  <si>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</si>
  <si>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</si>
  <si>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</si>
  <si>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</si>
  <si>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</si>
  <si>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</si>
  <si>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</si>
  <si>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</si>
  <si>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</si>
  <si>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</si>
  <si>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</si>
  <si>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</si>
  <si>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</si>
  <si>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</si>
  <si>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</si>
  <si>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</si>
  <si>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</si>
  <si>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</si>
  <si>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</si>
  <si>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</si>
  <si>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</si>
  <si>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</si>
  <si>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</si>
  <si>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</si>
  <si>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</si>
  <si>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</si>
  <si>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</si>
  <si>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</si>
  <si>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</si>
  <si>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</si>
  <si>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</si>
  <si>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</si>
  <si>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</si>
  <si>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</si>
  <si>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</si>
  <si>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</si>
  <si>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</si>
  <si>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</si>
  <si>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</si>
  <si>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</si>
  <si>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</si>
  <si>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</si>
  <si>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</si>
  <si>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</si>
  <si>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</si>
  <si>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</si>
  <si>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</si>
  <si>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</si>
  <si>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</si>
  <si>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</si>
  <si>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</si>
  <si>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</si>
  <si>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</si>
  <si>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</si>
  <si>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</si>
  <si>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</si>
  <si>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</si>
  <si>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</si>
  <si>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</si>
  <si>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</si>
  <si>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</si>
  <si>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</si>
  <si>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</si>
  <si>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</si>
  <si>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</si>
  <si>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</si>
  <si>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</si>
  <si>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</si>
  <si>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</si>
  <si>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</si>
  <si>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</si>
  <si>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</si>
  <si>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</si>
  <si>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</si>
  <si>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</si>
  <si>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</si>
  <si>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</si>
  <si>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</si>
  <si>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</si>
  <si>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</si>
  <si>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</si>
  <si>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</si>
  <si>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</si>
  <si>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</si>
  <si>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</si>
  <si>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</si>
  <si>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</si>
  <si>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</si>
  <si>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</si>
  <si>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</si>
  <si>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</si>
  <si>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</si>
  <si>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</si>
  <si>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</si>
  <si>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</si>
  <si>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</si>
  <si>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</si>
  <si>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</si>
  <si>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</si>
  <si>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</si>
  <si>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</si>
  <si>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</si>
  <si>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</si>
  <si>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</si>
  <si>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</si>
  <si>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</si>
  <si>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</si>
  <si>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</si>
  <si>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</si>
  <si>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</si>
  <si>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</si>
  <si>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</si>
  <si>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</si>
  <si>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</si>
  <si>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</si>
  <si>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</si>
  <si>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</si>
  <si>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</si>
  <si>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</si>
  <si>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</si>
  <si>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</si>
  <si>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</si>
  <si>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</si>
  <si>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</si>
  <si>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</si>
  <si>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</si>
  <si>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</si>
  <si>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</si>
  <si>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</si>
  <si>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</si>
  <si>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</si>
  <si>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</si>
  <si>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</si>
  <si>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</si>
  <si>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</si>
  <si>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</si>
  <si>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</si>
  <si>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</si>
  <si>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</si>
  <si>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</si>
  <si>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</si>
  <si>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</si>
  <si>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</si>
  <si>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</si>
  <si>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</si>
  <si>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</si>
  <si>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</si>
  <si>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</si>
  <si>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</si>
  <si>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</si>
  <si>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</si>
  <si>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</si>
  <si>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</si>
  <si>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</si>
  <si>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</si>
  <si>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</si>
  <si>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</si>
  <si>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</si>
  <si>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</si>
  <si>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</si>
  <si>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</si>
  <si>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</si>
  <si>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</si>
  <si>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</si>
  <si>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</si>
  <si>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</si>
  <si>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</si>
  <si>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</si>
  <si>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</si>
  <si>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</si>
  <si>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</si>
  <si>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</si>
  <si>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</si>
  <si>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</si>
  <si>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</si>
  <si>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</si>
  <si>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</si>
  <si>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</si>
  <si>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</si>
  <si>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</si>
  <si>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</si>
  <si>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</si>
  <si>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</si>
  <si>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</si>
  <si>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</si>
  <si>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</si>
  <si>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</si>
  <si>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</si>
  <si>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</si>
  <si>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</si>
  <si>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</si>
  <si>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</si>
  <si>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</si>
  <si>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</si>
  <si>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</si>
  <si>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</si>
  <si>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</si>
  <si>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</si>
  <si>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</si>
  <si>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</si>
  <si>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</si>
  <si>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</si>
  <si>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</si>
  <si>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</si>
  <si>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</si>
  <si>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</si>
  <si>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</si>
  <si>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</si>
  <si>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</si>
  <si>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</si>
  <si>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</si>
  <si>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</si>
  <si>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</si>
  <si>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</si>
  <si>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</si>
  <si>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</si>
  <si>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</si>
  <si>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</si>
  <si>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</si>
  <si>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</si>
  <si>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</si>
  <si>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</si>
  <si>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</si>
  <si>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</si>
  <si>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</si>
  <si>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</si>
  <si>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</si>
  <si>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</si>
  <si>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</si>
  <si>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</si>
  <si>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</si>
  <si>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</si>
  <si>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</si>
  <si>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</si>
  <si>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</si>
  <si>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</si>
  <si>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</si>
  <si>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</si>
  <si>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</si>
  <si>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</si>
  <si>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</si>
  <si>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</si>
  <si>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</si>
  <si>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</si>
  <si>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</si>
  <si>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</si>
  <si>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</si>
  <si>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</si>
  <si>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</si>
  <si>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</si>
  <si>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</si>
  <si>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</si>
  <si>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</si>
  <si>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</si>
  <si>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</si>
  <si>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</si>
  <si>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</si>
  <si>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</si>
  <si>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</si>
  <si>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</si>
  <si>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</si>
  <si>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</si>
  <si>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</si>
  <si>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</si>
  <si>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</si>
  <si>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</si>
  <si>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</si>
  <si>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</si>
  <si>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</si>
  <si>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</si>
  <si>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</si>
  <si>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</si>
  <si>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</si>
  <si>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</si>
  <si>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</si>
  <si>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</si>
  <si>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</si>
  <si>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</si>
  <si>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</si>
  <si>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</si>
  <si>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</si>
  <si>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</si>
  <si>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</si>
  <si>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</si>
  <si>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</si>
  <si>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</si>
  <si>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</si>
  <si>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</si>
  <si>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</si>
  <si>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</si>
  <si>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</si>
  <si>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</si>
  <si>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</si>
  <si>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</si>
  <si>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</si>
  <si>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</si>
  <si>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</si>
  <si>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</si>
  <si>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</si>
  <si>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</si>
  <si>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</si>
  <si>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</si>
  <si>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</si>
  <si>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</si>
  <si>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</si>
  <si>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</si>
  <si>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</si>
  <si>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</si>
  <si>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</si>
  <si>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</si>
  <si>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</si>
  <si>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</si>
  <si>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</si>
  <si>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</si>
  <si>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</si>
  <si>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</si>
  <si>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</si>
  <si>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</si>
  <si>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</si>
  <si>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</si>
  <si>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</si>
  <si>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</si>
  <si>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</si>
  <si>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</si>
  <si>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</si>
  <si>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</si>
  <si>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</si>
  <si>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</si>
  <si>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</si>
  <si>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</si>
  <si>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</si>
  <si>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</si>
  <si>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</si>
  <si>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</si>
  <si>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</si>
  <si>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</si>
  <si>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</si>
  <si>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</si>
  <si>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</si>
  <si>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</si>
  <si>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</si>
  <si>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</si>
  <si>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</si>
  <si>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</si>
  <si>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</si>
  <si>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</si>
  <si>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</si>
  <si>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</si>
  <si>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</si>
  <si>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</si>
  <si>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</si>
  <si>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</si>
  <si>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</si>
  <si>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</si>
  <si>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</si>
  <si>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</si>
  <si>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</si>
  <si>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</si>
  <si>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</si>
  <si>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</si>
  <si>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</si>
  <si>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</si>
  <si>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</si>
  <si>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</si>
  <si>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</si>
  <si>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</si>
  <si>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</si>
  <si>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</si>
  <si>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</si>
  <si>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</si>
  <si>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</si>
  <si>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</si>
  <si>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</si>
  <si>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</si>
  <si>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</si>
  <si>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</si>
  <si>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</si>
  <si>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</si>
  <si>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</si>
  <si>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</si>
  <si>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</si>
  <si>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</si>
  <si>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</si>
  <si>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</si>
  <si>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</si>
  <si>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</si>
  <si>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</si>
  <si>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</si>
  <si>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</si>
  <si>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</si>
  <si>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</si>
  <si>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</si>
  <si>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</si>
  <si>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</si>
  <si>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</si>
  <si>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</si>
  <si>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</si>
  <si>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</si>
  <si>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</si>
  <si>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</si>
  <si>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</si>
  <si>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</si>
  <si>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</si>
  <si>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</si>
  <si>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</si>
  <si>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</si>
  <si>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</si>
  <si>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</si>
  <si>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</si>
  <si>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</si>
  <si>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</si>
  <si>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</si>
  <si>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</si>
  <si>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</si>
  <si>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</si>
  <si>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</si>
  <si>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</si>
  <si>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</si>
  <si>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</si>
  <si>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</si>
  <si>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</si>
  <si>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</si>
  <si>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</si>
  <si>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</si>
  <si>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</si>
  <si>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</si>
  <si>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</si>
  <si>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</si>
  <si>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</si>
  <si>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</si>
  <si>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</si>
  <si>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</si>
  <si>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</si>
  <si>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</si>
  <si>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</si>
  <si>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</si>
  <si>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</si>
  <si>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</si>
  <si>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</si>
  <si>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</si>
  <si>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</si>
  <si>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</si>
  <si>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</si>
  <si>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</si>
  <si>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</si>
  <si>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</si>
  <si>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</si>
  <si>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</si>
  <si>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</si>
  <si>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</si>
  <si>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</si>
  <si>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</si>
  <si>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</si>
  <si>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</si>
  <si>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</si>
  <si>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</si>
  <si>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</si>
  <si>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</si>
  <si>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</si>
  <si>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</si>
  <si>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</si>
  <si>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</si>
  <si>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</si>
  <si>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</si>
  <si>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</si>
  <si>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</si>
  <si>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</si>
  <si>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</si>
  <si>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</si>
  <si>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</si>
  <si>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</si>
  <si>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</si>
  <si>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</si>
  <si>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</si>
  <si>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</si>
  <si>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</si>
  <si>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</si>
  <si>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</si>
  <si>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</si>
  <si>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</si>
  <si>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</si>
  <si>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</si>
  <si>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</si>
  <si>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</si>
  <si>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</si>
  <si>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</si>
  <si>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</si>
  <si>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</si>
  <si>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</si>
  <si>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</si>
  <si>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</si>
  <si>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</si>
  <si>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</si>
  <si>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</si>
  <si>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</si>
  <si>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</si>
  <si>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</si>
  <si>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</si>
  <si>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</si>
  <si>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</si>
  <si>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</si>
  <si>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</si>
  <si>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</si>
  <si>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</si>
  <si>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</si>
  <si>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</si>
  <si>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</si>
  <si>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</si>
  <si>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</si>
  <si>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</si>
  <si>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</si>
  <si>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</si>
  <si>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</si>
  <si>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</si>
  <si>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</si>
  <si>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</si>
  <si>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</si>
  <si>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</si>
  <si>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</si>
  <si>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</si>
  <si>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</si>
  <si>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</si>
  <si>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</si>
  <si>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</si>
  <si>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</si>
  <si>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</si>
  <si>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</si>
  <si>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</si>
  <si>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</si>
  <si>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</si>
  <si>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</si>
  <si>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</si>
  <si>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</si>
  <si>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</si>
  <si>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</si>
  <si>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</si>
  <si>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</si>
  <si>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</si>
  <si>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</si>
  <si>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</si>
  <si>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</si>
  <si>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</si>
  <si>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</si>
  <si>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</si>
  <si>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</si>
  <si>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</si>
  <si>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</si>
  <si>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</si>
  <si>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</si>
  <si>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</si>
  <si>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</si>
  <si>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</si>
  <si>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</si>
  <si>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</si>
  <si>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</si>
  <si>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</si>
  <si>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</si>
  <si>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</si>
  <si>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</si>
  <si>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</si>
  <si>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</si>
  <si>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</si>
  <si>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</si>
  <si>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</si>
  <si>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</si>
  <si>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</si>
  <si>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</si>
  <si>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</si>
  <si>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</si>
  <si>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</si>
  <si>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</si>
  <si>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</si>
  <si>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</si>
  <si>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</si>
  <si>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</si>
  <si>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</si>
  <si>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</si>
  <si>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</si>
  <si>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</si>
  <si>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</si>
  <si>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</si>
  <si>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</si>
  <si>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</si>
  <si>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</si>
  <si>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</si>
  <si>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</si>
  <si>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</si>
  <si>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</si>
  <si>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</si>
  <si>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</si>
  <si>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</si>
  <si>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</si>
  <si>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</si>
  <si>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</si>
  <si>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</si>
  <si>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</si>
  <si>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</si>
  <si>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</si>
  <si>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</si>
  <si>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</si>
  <si>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</si>
  <si>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</si>
  <si>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</si>
  <si>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</si>
  <si>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</si>
  <si>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</si>
  <si>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</si>
  <si>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</si>
  <si>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</si>
  <si>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</si>
  <si>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</si>
  <si>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</si>
  <si>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</si>
  <si>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</si>
  <si>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</si>
  <si>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</si>
  <si>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</si>
  <si>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</si>
  <si>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</si>
  <si>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</si>
  <si>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</si>
  <si>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</si>
  <si>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</si>
  <si>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</si>
  <si>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</si>
  <si>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</si>
  <si>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</si>
  <si>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</si>
  <si>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</si>
  <si>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</si>
  <si>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</si>
  <si>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</si>
  <si>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</si>
  <si>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</si>
  <si>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</si>
  <si>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</si>
  <si>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</si>
  <si>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</si>
  <si>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</si>
  <si>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</si>
  <si>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</si>
  <si>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</si>
  <si>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</si>
  <si>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</si>
  <si>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</si>
  <si>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</si>
  <si>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</si>
  <si>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</si>
  <si>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</si>
  <si>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</si>
  <si>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</si>
  <si>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</si>
  <si>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</si>
  <si>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</si>
  <si>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</si>
  <si>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</si>
  <si>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</si>
  <si>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</si>
  <si>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</si>
  <si>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</si>
  <si>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</si>
  <si>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</si>
  <si>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</si>
  <si>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</si>
  <si>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</si>
  <si>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</si>
  <si>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</si>
  <si>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</si>
  <si>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</si>
  <si>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</si>
  <si>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</si>
  <si>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</si>
  <si>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</si>
  <si>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</si>
  <si>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</si>
  <si>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</si>
  <si>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</si>
  <si>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</si>
  <si>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</si>
  <si>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</si>
  <si>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</si>
  <si>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</si>
  <si>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</si>
  <si>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</si>
  <si>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</si>
  <si>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</si>
  <si>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</si>
  <si>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</si>
  <si>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</si>
  <si>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</si>
  <si>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</si>
  <si>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</si>
  <si>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</si>
  <si>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</si>
  <si>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</si>
  <si>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</si>
  <si>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</si>
  <si>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</si>
  <si>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</si>
  <si>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</si>
  <si>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</si>
  <si>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</si>
  <si>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</si>
  <si>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</si>
  <si>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</si>
  <si>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</si>
  <si>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</si>
  <si>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</si>
  <si>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</si>
  <si>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</si>
  <si>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</si>
  <si>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</si>
  <si>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</si>
  <si>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</si>
  <si>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</si>
  <si>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</si>
  <si>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</si>
  <si>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</si>
  <si>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</si>
  <si>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</si>
  <si>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</si>
  <si>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</si>
  <si>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</si>
  <si>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</si>
  <si>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</si>
  <si>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</si>
  <si>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</si>
  <si>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</si>
  <si>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</si>
  <si>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</si>
  <si>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</si>
  <si>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</si>
  <si>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</si>
  <si>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</si>
  <si>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</si>
  <si>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</si>
  <si>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</si>
  <si>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</si>
  <si>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</si>
  <si>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</si>
  <si>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</si>
  <si>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</si>
  <si>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</si>
  <si>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</si>
  <si>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</si>
  <si>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</si>
  <si>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</si>
  <si>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</si>
  <si>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</si>
  <si>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</si>
  <si>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</si>
  <si>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</si>
  <si>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</si>
  <si>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</si>
  <si>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</si>
  <si>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</si>
  <si>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</si>
  <si>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</si>
  <si>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</si>
  <si>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</si>
  <si>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</si>
  <si>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</si>
  <si>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</si>
  <si>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</si>
  <si>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</si>
  <si>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</si>
  <si>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</si>
  <si>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</si>
  <si>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</si>
  <si>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</si>
  <si>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</si>
  <si>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</si>
  <si>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</si>
  <si>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</si>
  <si>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</si>
  <si>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</si>
  <si>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</si>
  <si>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</si>
  <si>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</si>
  <si>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</si>
  <si>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</si>
  <si>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</si>
  <si>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</si>
  <si>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</si>
  <si>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</si>
  <si>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</si>
  <si>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</si>
  <si>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</si>
  <si>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</si>
  <si>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</si>
  <si>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</si>
  <si>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</si>
  <si>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</si>
  <si>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</si>
  <si>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</si>
  <si>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</si>
  <si>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</si>
  <si>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</si>
  <si>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</si>
  <si>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</si>
  <si>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</si>
  <si>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</si>
  <si>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</si>
  <si>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</si>
  <si>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</si>
  <si>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</si>
  <si>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</si>
  <si>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</si>
  <si>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</si>
  <si>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</si>
  <si>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</si>
  <si>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</si>
  <si>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</si>
  <si>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</si>
  <si>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</si>
  <si>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</si>
  <si>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</si>
  <si>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</si>
  <si>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</si>
  <si>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</si>
  <si>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</si>
  <si>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</si>
  <si>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</si>
  <si>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</si>
  <si>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</si>
  <si>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</si>
  <si>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</si>
  <si>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</si>
  <si>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</si>
  <si>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</si>
  <si>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</si>
  <si>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</si>
  <si>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</si>
  <si>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</si>
  <si>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</si>
  <si>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</si>
  <si>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</si>
  <si>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</si>
  <si>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</si>
  <si>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</si>
  <si>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</si>
  <si>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</si>
  <si>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</si>
  <si>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</si>
  <si>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</si>
  <si>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</si>
  <si>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</si>
  <si>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</si>
  <si>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</si>
  <si>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</si>
  <si>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</si>
  <si>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</si>
  <si>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</si>
  <si>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</si>
  <si>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</si>
  <si>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</si>
  <si>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</si>
  <si>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</si>
  <si>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</si>
  <si>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</si>
  <si>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</si>
  <si>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</si>
  <si>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</si>
  <si>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</si>
  <si>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</si>
  <si>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</si>
  <si>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</si>
  <si>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</si>
  <si>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</si>
  <si>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</si>
  <si>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</si>
  <si>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</si>
  <si>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</si>
  <si>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</si>
  <si>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</si>
  <si>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</si>
  <si>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</si>
  <si>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</si>
  <si>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</si>
  <si>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</si>
  <si>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</si>
  <si>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</si>
  <si>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</si>
  <si>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</si>
  <si>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</si>
  <si>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</si>
  <si>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</si>
  <si>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</si>
  <si>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</si>
  <si>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</si>
  <si>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</si>
  <si>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</si>
  <si>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</si>
  <si>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</si>
  <si>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</si>
  <si>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</si>
  <si>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</si>
  <si>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</si>
  <si>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</si>
  <si>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</si>
  <si>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</si>
  <si>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</si>
  <si>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</si>
  <si>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</si>
  <si>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</si>
  <si>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</si>
  <si>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</si>
  <si>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</si>
  <si>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</si>
  <si>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</si>
  <si>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</si>
  <si>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</si>
  <si>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</si>
  <si>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</si>
  <si>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</si>
  <si>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</si>
  <si>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</si>
  <si>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</si>
  <si>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</si>
  <si>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</si>
  <si>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</si>
  <si>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</si>
  <si>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</si>
  <si>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</si>
  <si>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</si>
  <si>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</si>
  <si>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</si>
  <si>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</si>
  <si>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</si>
  <si>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</si>
  <si>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</si>
  <si>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</si>
  <si>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</si>
  <si>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</si>
  <si>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</si>
  <si>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</si>
  <si>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</si>
  <si>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</si>
  <si>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</si>
  <si>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</si>
  <si>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</si>
  <si>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</si>
  <si>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</si>
  <si>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</si>
  <si>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</si>
  <si>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</si>
  <si>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</si>
  <si>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</si>
  <si>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</si>
  <si>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</si>
  <si>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</si>
  <si>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</si>
  <si>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</si>
  <si>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</si>
  <si>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</si>
  <si>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</si>
  <si>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</si>
  <si>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</si>
  <si>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</si>
  <si>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</si>
  <si>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</si>
  <si>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</si>
  <si>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</si>
  <si>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</si>
  <si>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</si>
  <si>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</si>
  <si>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</si>
  <si>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</si>
  <si>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</si>
  <si>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</si>
  <si>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</si>
  <si>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</si>
  <si>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</si>
  <si>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</si>
  <si>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</si>
  <si>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</si>
  <si>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</si>
  <si>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</si>
  <si>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</si>
  <si>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</si>
  <si>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</si>
  <si>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</si>
  <si>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</si>
  <si>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</si>
  <si>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</si>
  <si>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</si>
  <si>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</si>
  <si>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</si>
  <si>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</si>
  <si>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</si>
  <si>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</si>
  <si>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</si>
  <si>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</si>
  <si>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</si>
  <si>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</si>
  <si>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</si>
  <si>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</si>
  <si>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</si>
  <si>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</si>
  <si>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</si>
  <si>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</si>
  <si>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</si>
  <si>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</si>
  <si>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</si>
  <si>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</si>
  <si>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</si>
  <si>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</si>
  <si>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</si>
  <si>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</si>
  <si>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</si>
  <si>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</si>
  <si>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</si>
  <si>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</si>
  <si>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</si>
  <si>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</si>
  <si>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</si>
  <si>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</si>
  <si>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</si>
  <si>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</si>
  <si>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</si>
  <si>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</si>
  <si>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</si>
  <si>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</si>
  <si>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</si>
  <si>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</si>
  <si>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</si>
  <si>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</si>
  <si>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</si>
  <si>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</si>
  <si>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</si>
  <si>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</si>
  <si>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</si>
  <si>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</si>
  <si>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</si>
  <si>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</si>
  <si>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</si>
  <si>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</si>
  <si>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</si>
  <si>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</si>
  <si>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</si>
  <si>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</si>
  <si>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</si>
  <si>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</si>
  <si>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</si>
  <si>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</si>
  <si>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</si>
  <si>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</si>
  <si>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</si>
  <si>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</si>
  <si>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</si>
  <si>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</si>
  <si>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</si>
  <si>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</si>
  <si>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</si>
  <si>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</si>
  <si>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</si>
  <si>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</si>
  <si>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</si>
  <si>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</si>
  <si>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</si>
  <si>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</si>
  <si>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</si>
  <si>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</si>
  <si>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</si>
  <si>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</si>
  <si>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</si>
  <si>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</si>
  <si>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</si>
  <si>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</si>
  <si>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</si>
  <si>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</si>
  <si>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</si>
  <si>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</si>
  <si>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</si>
  <si>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</si>
  <si>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</si>
  <si>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</si>
  <si>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</si>
  <si>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</si>
  <si>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</si>
  <si>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</si>
  <si>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</si>
  <si>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</si>
  <si>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</si>
  <si>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</si>
  <si>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</si>
  <si>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</si>
  <si>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</si>
  <si>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</si>
  <si>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</si>
  <si>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</si>
  <si>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</si>
  <si>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</si>
  <si>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</si>
  <si>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</si>
  <si>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</si>
  <si>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</si>
  <si>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</si>
  <si>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</si>
  <si>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</si>
  <si>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</si>
  <si>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</si>
  <si>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</si>
  <si>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</si>
  <si>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</si>
  <si>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</si>
  <si>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</si>
  <si>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</si>
  <si>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</si>
  <si>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</si>
  <si>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</si>
  <si>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</si>
  <si>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</si>
  <si>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</si>
  <si>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</si>
  <si>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</si>
  <si>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</si>
  <si>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</si>
  <si>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</si>
  <si>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</si>
  <si>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</si>
  <si>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</si>
  <si>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</si>
  <si>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</si>
  <si>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</si>
  <si>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</si>
  <si>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</si>
  <si>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</si>
  <si>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</si>
  <si>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</si>
  <si>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</si>
  <si>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</si>
  <si>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</si>
  <si>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</si>
  <si>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</si>
  <si>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</si>
  <si>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</si>
  <si>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</si>
  <si>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</si>
  <si>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</si>
  <si>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</si>
  <si>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</si>
  <si>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</si>
  <si>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</si>
  <si>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</si>
  <si>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</si>
  <si>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</si>
  <si>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</si>
  <si>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</si>
  <si>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</si>
  <si>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</si>
  <si>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</si>
  <si>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</si>
  <si>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</si>
  <si>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</si>
  <si>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</si>
  <si>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</si>
  <si>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</si>
  <si>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</si>
  <si>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</si>
  <si>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</si>
  <si>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</si>
  <si>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</si>
  <si>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</si>
  <si>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</si>
  <si>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</si>
  <si>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</si>
  <si>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</si>
  <si>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</si>
  <si>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</si>
  <si>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</si>
  <si>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</si>
  <si>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</si>
  <si>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</si>
  <si>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</si>
  <si>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</si>
  <si>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</si>
  <si>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</si>
  <si>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</si>
  <si>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</si>
  <si>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</si>
  <si>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</si>
  <si>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</si>
  <si>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</si>
  <si>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</si>
  <si>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</si>
  <si>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</si>
  <si>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</si>
  <si>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</si>
  <si>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</si>
  <si>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</si>
  <si>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</si>
  <si>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</si>
  <si>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</si>
  <si>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</si>
  <si>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</si>
  <si>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</si>
  <si>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</si>
  <si>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</si>
  <si>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</si>
  <si>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</si>
  <si>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</si>
  <si>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</si>
  <si>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</si>
  <si>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</si>
  <si>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</si>
  <si>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</si>
  <si>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</si>
  <si>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</si>
  <si>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</si>
  <si>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</si>
  <si>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</si>
  <si>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</si>
  <si>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</si>
  <si>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</si>
  <si>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</si>
  <si>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</si>
  <si>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</si>
  <si>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</si>
  <si>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</si>
  <si>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</si>
  <si>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</si>
  <si>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</si>
  <si>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</si>
  <si>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</si>
  <si>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</si>
  <si>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</si>
  <si>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</si>
  <si>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</si>
  <si>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</si>
  <si>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</si>
  <si>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</si>
  <si>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</si>
  <si>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</si>
  <si>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</si>
  <si>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</si>
  <si>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</si>
  <si>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</si>
  <si>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</si>
  <si>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</si>
  <si>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</si>
  <si>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</si>
  <si>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</si>
  <si>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</si>
  <si>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</si>
  <si>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</si>
  <si>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</si>
  <si>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</si>
  <si>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</si>
  <si>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</si>
  <si>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</si>
  <si>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</si>
  <si>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</si>
  <si>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</si>
  <si>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</si>
  <si>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</si>
  <si>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</si>
  <si>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</si>
  <si>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</si>
  <si>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</si>
  <si>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</si>
  <si>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</si>
  <si>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</si>
  <si>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</si>
  <si>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</si>
  <si>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</si>
  <si>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</si>
  <si>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</si>
  <si>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</si>
  <si>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</si>
  <si>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</si>
  <si>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</si>
  <si>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</si>
  <si>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</si>
  <si>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</si>
  <si>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</si>
  <si>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</si>
  <si>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</si>
  <si>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</si>
  <si>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</si>
  <si>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</si>
  <si>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</si>
  <si>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</si>
  <si>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</si>
  <si>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</si>
  <si>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</si>
  <si>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</si>
  <si>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</si>
  <si>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</si>
  <si>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</si>
  <si>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</si>
  <si>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</si>
  <si>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</si>
  <si>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</si>
  <si>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</si>
  <si>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</si>
  <si>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</si>
  <si>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</si>
  <si>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</si>
  <si>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</si>
  <si>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</si>
  <si>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</si>
  <si>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</si>
  <si>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</si>
  <si>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</si>
  <si>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</si>
  <si>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</si>
  <si>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</si>
  <si>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</si>
  <si>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</si>
  <si>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</si>
  <si>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</si>
  <si>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</si>
  <si>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</si>
  <si>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</si>
  <si>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</si>
  <si>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</si>
  <si>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</si>
  <si>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</si>
  <si>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</si>
  <si>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</si>
  <si>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</si>
  <si>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</si>
  <si>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</si>
  <si>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</si>
  <si>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</si>
  <si>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</si>
  <si>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</si>
  <si>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</si>
  <si>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</si>
  <si>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</si>
  <si>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</si>
  <si>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</si>
  <si>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</si>
  <si>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</si>
  <si>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</si>
  <si>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</si>
  <si>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</si>
  <si>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</si>
  <si>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</si>
  <si>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</si>
  <si>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</si>
  <si>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</si>
  <si>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</si>
  <si>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</si>
  <si>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</si>
  <si>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</si>
  <si>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</si>
  <si>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</si>
  <si>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</si>
  <si>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</si>
  <si>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</si>
  <si>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</si>
  <si>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</si>
  <si>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</si>
  <si>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</si>
  <si>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</si>
  <si>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</si>
  <si>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</si>
  <si>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</si>
  <si>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</si>
  <si>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</si>
  <si>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</si>
  <si>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</si>
  <si>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</si>
  <si>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</si>
  <si>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</si>
  <si>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</si>
  <si>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</si>
  <si>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</si>
  <si>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</si>
  <si>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</si>
  <si>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</si>
  <si>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</si>
  <si>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</si>
  <si>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</si>
  <si>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</si>
  <si>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</si>
  <si>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</si>
  <si>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</si>
  <si>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</si>
  <si>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</si>
  <si>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</si>
  <si>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</si>
  <si>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</si>
  <si>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</si>
  <si>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</si>
  <si>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</si>
  <si>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</si>
  <si>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</si>
  <si>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</si>
  <si>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</si>
  <si>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</si>
  <si>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</si>
  <si>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</si>
  <si>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</si>
  <si>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</si>
  <si>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</si>
  <si>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</si>
  <si>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</si>
  <si>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</si>
  <si>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</si>
  <si>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</si>
  <si>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</si>
  <si>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</si>
  <si>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</si>
  <si>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</si>
  <si>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</si>
  <si>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</si>
  <si>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</si>
  <si>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</si>
  <si>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</si>
  <si>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</si>
  <si>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</si>
  <si>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</si>
  <si>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</si>
  <si>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</si>
  <si>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</si>
  <si>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</si>
  <si>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</si>
  <si>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</si>
  <si>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</si>
  <si>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</si>
  <si>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</si>
  <si>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</si>
  <si>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</si>
  <si>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</si>
  <si>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</si>
  <si>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</si>
  <si>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</si>
  <si>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</si>
  <si>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</si>
  <si>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</si>
  <si>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</si>
  <si>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</si>
  <si>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</si>
  <si>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</si>
  <si>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</si>
  <si>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</si>
  <si>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</si>
  <si>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</si>
  <si>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</si>
  <si>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</si>
  <si>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</si>
  <si>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</si>
  <si>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</si>
  <si>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</si>
  <si>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</si>
  <si>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</si>
  <si>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</si>
  <si>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</si>
  <si>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</si>
  <si>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</si>
  <si>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</si>
  <si>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</si>
  <si>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</si>
  <si>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</si>
  <si>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</si>
  <si>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</si>
  <si>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</si>
  <si>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</si>
  <si>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</si>
  <si>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</si>
  <si>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</si>
  <si>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</si>
  <si>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</si>
  <si>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</si>
  <si>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</si>
  <si>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</si>
  <si>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</si>
  <si>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</si>
  <si>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</si>
  <si>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</si>
  <si>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</si>
  <si>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</si>
  <si>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</si>
  <si>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</si>
  <si>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</si>
  <si>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</si>
  <si>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</si>
  <si>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</si>
  <si>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</si>
  <si>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</si>
  <si>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</si>
  <si>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</si>
  <si>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</si>
  <si>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</si>
  <si>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</si>
  <si>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</si>
  <si>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</si>
  <si>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</si>
  <si>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</si>
  <si>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</si>
  <si>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</si>
  <si>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</si>
  <si>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</si>
  <si>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</si>
  <si>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</si>
  <si>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</si>
  <si>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</si>
  <si>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</si>
  <si>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</si>
  <si>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</si>
  <si>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</si>
  <si>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</si>
  <si>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</si>
  <si>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</si>
  <si>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</si>
  <si>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</si>
  <si>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</si>
  <si>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</si>
  <si>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</si>
  <si>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</si>
  <si>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</si>
  <si>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</si>
  <si>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</si>
  <si>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</si>
  <si>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</si>
  <si>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</si>
  <si>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</si>
  <si>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</si>
  <si>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</si>
  <si>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</si>
  <si>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</si>
  <si>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</si>
  <si>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</si>
  <si>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</si>
  <si>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</si>
  <si>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</si>
  <si>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</si>
  <si>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</si>
  <si>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</si>
  <si>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</si>
  <si>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</si>
  <si>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</si>
  <si>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</si>
  <si>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</si>
  <si>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</si>
  <si>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</si>
  <si>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</si>
  <si>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</si>
  <si>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</si>
  <si>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</si>
  <si>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</si>
  <si>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</si>
  <si>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</si>
  <si>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</si>
  <si>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</si>
  <si>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</si>
  <si>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</si>
  <si>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</si>
  <si>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</si>
  <si>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</si>
  <si>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</si>
  <si>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</si>
  <si>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</si>
  <si>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</si>
  <si>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</si>
  <si>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</si>
  <si>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</si>
  <si>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</si>
  <si>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</si>
  <si>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</si>
  <si>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</si>
  <si>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</si>
  <si>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</si>
  <si>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</si>
  <si>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</si>
  <si>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</si>
  <si>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</si>
  <si>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</si>
  <si>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</si>
  <si>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</si>
  <si>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</si>
  <si>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</si>
  <si>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</si>
  <si>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</si>
  <si>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</si>
  <si>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</si>
  <si>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</si>
  <si>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</si>
  <si>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</si>
  <si>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</si>
  <si>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</si>
  <si>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</si>
  <si>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</si>
  <si>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</si>
  <si>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</si>
  <si>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</si>
  <si>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</si>
  <si>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</si>
  <si>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</si>
  <si>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</si>
  <si>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</si>
  <si>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</si>
  <si>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</si>
  <si>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</si>
  <si>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</si>
  <si>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</si>
  <si>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</si>
  <si>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</si>
  <si>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</si>
  <si>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</si>
  <si>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</si>
  <si>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</si>
  <si>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</si>
  <si>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</si>
  <si>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</si>
  <si>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</si>
  <si>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</si>
  <si>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</si>
  <si>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</si>
  <si>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</si>
  <si>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</si>
  <si>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</si>
  <si>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</si>
  <si>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</si>
  <si>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</si>
  <si>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</si>
  <si>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</si>
  <si>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</si>
  <si>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</si>
  <si>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</si>
  <si>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</si>
  <si>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</si>
  <si>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</si>
  <si>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</si>
  <si>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</si>
  <si>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</si>
  <si>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</si>
  <si>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</si>
  <si>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</si>
  <si>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</si>
  <si>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</si>
  <si>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</si>
  <si>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</si>
  <si>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</si>
  <si>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</si>
  <si>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</si>
  <si>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</si>
  <si>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</si>
  <si>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</si>
  <si>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</si>
  <si>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</si>
  <si>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</si>
  <si>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</si>
  <si>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</si>
  <si>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</si>
  <si>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</si>
  <si>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</si>
  <si>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</si>
  <si>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</si>
  <si>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</si>
  <si>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</si>
  <si>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</si>
  <si>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</si>
  <si>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</si>
  <si>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</si>
  <si>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</si>
  <si>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</si>
  <si>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</si>
  <si>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</si>
  <si>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</si>
  <si>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</si>
  <si>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</si>
  <si>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</si>
  <si>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</si>
  <si>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</si>
  <si>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</si>
  <si>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</si>
  <si>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</si>
  <si>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</si>
  <si>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</si>
  <si>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</si>
  <si>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</si>
  <si>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</si>
  <si>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</si>
  <si>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</si>
  <si>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</si>
  <si>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</si>
  <si>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</si>
  <si>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</si>
  <si>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</si>
  <si>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</si>
  <si>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</si>
  <si>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</si>
  <si>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</si>
  <si>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</si>
  <si>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</si>
  <si>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</si>
  <si>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</si>
  <si>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</si>
  <si>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</si>
  <si>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</si>
  <si>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</si>
  <si>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</si>
  <si>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</si>
  <si>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</si>
  <si>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</si>
  <si>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</si>
  <si>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</si>
  <si>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</si>
  <si>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</si>
  <si>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</si>
  <si>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</si>
  <si>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</si>
  <si>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</si>
  <si>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</si>
  <si>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</si>
  <si>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</si>
  <si>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</si>
  <si>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</si>
  <si>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</si>
  <si>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</si>
  <si>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</si>
  <si>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</si>
  <si>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</si>
  <si>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</si>
  <si>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</si>
  <si>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</si>
  <si>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</si>
  <si>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</si>
  <si>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</si>
  <si>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</si>
  <si>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</si>
  <si>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</si>
  <si>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</si>
  <si>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</si>
  <si>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</si>
  <si>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</si>
  <si>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</si>
  <si>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</si>
  <si>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</si>
  <si>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</si>
  <si>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</si>
  <si>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</si>
  <si>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</si>
  <si>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</si>
  <si>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</si>
  <si>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</si>
  <si>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</si>
  <si>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</si>
  <si>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</si>
  <si>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</si>
  <si>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</si>
  <si>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</si>
  <si>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</si>
  <si>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</si>
  <si>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</si>
  <si>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</si>
  <si>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</si>
  <si>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</si>
  <si>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</si>
  <si>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</si>
  <si>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</si>
  <si>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</si>
  <si>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</si>
  <si>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</si>
  <si>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</si>
  <si>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</si>
  <si>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</si>
  <si>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</si>
  <si>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</si>
  <si>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</si>
  <si>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</si>
  <si>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</si>
  <si>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</si>
  <si>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</si>
  <si>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</si>
  <si>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</si>
  <si>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</si>
  <si>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</si>
  <si>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</si>
  <si>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</si>
  <si>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</si>
  <si>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</si>
  <si>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</si>
  <si>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</si>
  <si>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</si>
  <si>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</si>
  <si>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</si>
  <si>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</si>
  <si>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</si>
  <si>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</si>
  <si>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</si>
  <si>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</si>
  <si>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</si>
  <si>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</si>
  <si>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</si>
  <si>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</si>
  <si>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</si>
  <si>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</si>
  <si>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</si>
  <si>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</si>
  <si>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</si>
  <si>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</si>
  <si>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</si>
  <si>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</si>
  <si>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</si>
  <si>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</si>
  <si>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</si>
  <si>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</si>
  <si>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</si>
  <si>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</si>
  <si>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</si>
  <si>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</si>
  <si>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</si>
  <si>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</si>
  <si>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</si>
  <si>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</si>
  <si>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</si>
  <si>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</si>
  <si>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</si>
  <si>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</si>
  <si>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</si>
  <si>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</si>
  <si>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</si>
  <si>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</si>
  <si>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</si>
  <si>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</si>
  <si>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</si>
  <si>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</si>
  <si>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</si>
  <si>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</si>
  <si>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</si>
  <si>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</si>
  <si>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</si>
  <si>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</si>
  <si>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</si>
  <si>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</si>
  <si>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</si>
  <si>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</si>
  <si>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</si>
  <si>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</si>
  <si>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</si>
  <si>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</si>
  <si>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</si>
  <si>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</si>
  <si>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</si>
  <si>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</si>
  <si>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</si>
  <si>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</si>
  <si>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</si>
  <si>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</si>
  <si>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</si>
  <si>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</si>
  <si>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</si>
  <si>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</si>
  <si>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</si>
  <si>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</si>
  <si>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</si>
  <si>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</si>
  <si>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</si>
  <si>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</si>
  <si>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</si>
  <si>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</si>
  <si>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</si>
  <si>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</si>
  <si>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</si>
  <si>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</si>
  <si>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</si>
  <si>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</si>
  <si>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</si>
  <si>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</si>
  <si>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</si>
  <si>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</si>
  <si>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</si>
  <si>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</si>
  <si>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</si>
  <si>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</si>
  <si>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</si>
  <si>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</si>
  <si>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</si>
  <si>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</si>
  <si>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</si>
  <si>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</si>
  <si>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</si>
  <si>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</si>
  <si>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</si>
  <si>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</si>
  <si>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</si>
  <si>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</si>
  <si>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</si>
  <si>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</si>
  <si>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</si>
  <si>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</si>
  <si>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</si>
  <si>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</si>
  <si>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</si>
  <si>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</si>
  <si>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</si>
  <si>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</si>
  <si>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</si>
  <si>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</si>
  <si>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</si>
  <si>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</si>
  <si>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</si>
  <si>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</si>
  <si>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</si>
  <si>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</si>
  <si>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</si>
  <si>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</si>
  <si>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</si>
  <si>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</si>
  <si>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</si>
  <si>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</si>
  <si>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</si>
  <si>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</si>
  <si>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</si>
  <si>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</si>
  <si>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</si>
  <si>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</si>
  <si>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</si>
  <si>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</si>
  <si>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</si>
  <si>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</si>
  <si>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</si>
  <si>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</si>
  <si>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</si>
  <si>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</si>
  <si>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</si>
  <si>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</si>
  <si>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</si>
  <si>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</si>
  <si>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</si>
  <si>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</si>
  <si>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</si>
  <si>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</si>
  <si>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</si>
  <si>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</si>
  <si>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</si>
  <si>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</si>
  <si>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</si>
  <si>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</si>
  <si>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</si>
  <si>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</si>
  <si>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</si>
  <si>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</si>
  <si>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</si>
  <si>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</si>
  <si>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</si>
  <si>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</si>
  <si>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</si>
  <si>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</si>
  <si>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</si>
  <si>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</si>
  <si>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</si>
  <si>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</si>
  <si>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</si>
  <si>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</si>
  <si>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</si>
  <si>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</si>
  <si>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</si>
  <si>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</si>
  <si>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</si>
  <si>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</si>
  <si>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</si>
  <si>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</si>
  <si>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</si>
  <si>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</si>
  <si>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</si>
  <si>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</si>
  <si>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</si>
  <si>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</si>
  <si>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</si>
  <si>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</si>
  <si>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</si>
  <si>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</si>
  <si>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</si>
  <si>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</si>
  <si>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</si>
  <si>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</si>
  <si>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</si>
  <si>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</si>
  <si>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</si>
  <si>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</si>
  <si>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</si>
  <si>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</si>
  <si>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</si>
  <si>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</si>
  <si>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</si>
  <si>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</si>
  <si>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</si>
  <si>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</si>
  <si>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</si>
  <si>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</si>
  <si>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</si>
  <si>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</si>
  <si>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</si>
  <si>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</si>
  <si>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</si>
  <si>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</si>
  <si>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</si>
  <si>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</si>
  <si>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</si>
  <si>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</si>
  <si>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</si>
  <si>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</si>
  <si>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</si>
  <si>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</si>
  <si>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</si>
  <si>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</si>
  <si>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</si>
  <si>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</si>
  <si>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</si>
  <si>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</si>
  <si>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</si>
  <si>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</si>
  <si>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</si>
  <si>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</si>
  <si>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</si>
  <si>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</si>
  <si>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</si>
  <si>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</si>
  <si>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</si>
  <si>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</si>
  <si>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</si>
  <si>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</si>
  <si>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</si>
  <si>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</si>
  <si>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</si>
  <si>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</si>
  <si>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</si>
  <si>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</si>
  <si>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</si>
  <si>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</si>
  <si>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</si>
  <si>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</si>
  <si>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</si>
  <si>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</si>
  <si>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</si>
  <si>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</si>
  <si>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</si>
  <si>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</si>
  <si>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</si>
  <si>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</si>
  <si>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</si>
  <si>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</si>
  <si>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</si>
  <si>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</si>
  <si>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</si>
  <si>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</si>
  <si>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</si>
  <si>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</si>
  <si>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</si>
  <si>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</si>
  <si>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</si>
  <si>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</si>
  <si>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</si>
  <si>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</si>
  <si>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</si>
  <si>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</si>
  <si>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</si>
  <si>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</si>
  <si>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</si>
  <si>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</si>
  <si>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</si>
  <si>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</si>
  <si>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</si>
  <si>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</si>
  <si>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</si>
  <si>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</si>
  <si>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</si>
  <si>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</si>
  <si>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</si>
  <si>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</si>
  <si>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</si>
  <si>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</si>
  <si>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</si>
  <si>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</si>
  <si>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</si>
  <si>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</si>
  <si>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</si>
  <si>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</si>
  <si>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</si>
  <si>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</si>
  <si>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</si>
  <si>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</si>
  <si>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</si>
  <si>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</si>
  <si>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</si>
  <si>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</si>
  <si>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</si>
  <si>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</si>
  <si>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</si>
  <si>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</si>
  <si>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</si>
  <si>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</si>
  <si>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</si>
  <si>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</si>
  <si>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</si>
  <si>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</si>
  <si>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</si>
  <si>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</si>
  <si>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</si>
  <si>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</si>
  <si>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</si>
  <si>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</si>
  <si>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</si>
  <si>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</si>
  <si>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</si>
  <si>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</si>
  <si>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</si>
  <si>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</si>
  <si>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</si>
  <si>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</si>
  <si>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</si>
  <si>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</si>
  <si>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</si>
  <si>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</si>
  <si>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</si>
  <si>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</si>
  <si>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</si>
  <si>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</si>
  <si>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</si>
  <si>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</si>
  <si>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</si>
  <si>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</si>
  <si>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</si>
  <si>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</si>
  <si>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</si>
  <si>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</si>
  <si>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</si>
  <si>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</si>
  <si>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</si>
  <si>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</si>
  <si>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</si>
  <si>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</si>
  <si>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</si>
  <si>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</si>
  <si>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</si>
  <si>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</si>
  <si>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</si>
  <si>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</si>
  <si>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</si>
  <si>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</si>
  <si>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</si>
  <si>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</si>
  <si>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</si>
  <si>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</si>
  <si>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</si>
  <si>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</si>
  <si>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</si>
  <si>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</si>
  <si>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</si>
  <si>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</si>
  <si>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</si>
  <si>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</si>
  <si>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</si>
  <si>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</si>
  <si>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</si>
  <si>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</si>
  <si>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</si>
  <si>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</si>
  <si>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</si>
  <si>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</si>
  <si>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</si>
  <si>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</si>
  <si>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</si>
  <si>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</si>
  <si>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</si>
  <si>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</si>
  <si>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</si>
  <si>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</si>
  <si>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</si>
  <si>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</si>
  <si>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</si>
  <si>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</si>
  <si>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</si>
  <si>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</si>
  <si>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</si>
  <si>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</si>
  <si>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</si>
  <si>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</si>
  <si>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</si>
  <si>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</si>
  <si>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</si>
  <si>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</si>
  <si>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</si>
  <si>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</si>
  <si>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</si>
  <si>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</si>
  <si>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</si>
  <si>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</si>
  <si>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</si>
  <si>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</si>
  <si>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</si>
  <si>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</si>
  <si>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</si>
  <si>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</si>
  <si>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</si>
  <si>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</si>
  <si>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</si>
  <si>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</si>
  <si>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</si>
  <si>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</si>
  <si>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</si>
  <si>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</si>
  <si>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</si>
  <si>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</si>
  <si>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</si>
  <si>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</si>
  <si>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</si>
  <si>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</si>
  <si>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</si>
  <si>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</si>
  <si>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</si>
  <si>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</si>
  <si>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</si>
  <si>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</si>
  <si>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</si>
  <si>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</si>
  <si>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</si>
  <si>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</si>
  <si>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</si>
  <si>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</si>
  <si>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</si>
  <si>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</si>
  <si>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</si>
  <si>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</si>
  <si>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</si>
  <si>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</si>
  <si>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</si>
  <si>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</si>
  <si>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</si>
  <si>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</si>
  <si>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</si>
  <si>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</si>
  <si>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</si>
  <si>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</si>
  <si>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</si>
  <si>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</si>
  <si>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</si>
  <si>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</si>
  <si>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</si>
  <si>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</si>
  <si>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</si>
  <si>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</si>
  <si>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</si>
  <si>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</si>
  <si>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</si>
  <si>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</si>
  <si>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</si>
  <si>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</si>
  <si>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</si>
  <si>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</si>
  <si>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</si>
  <si>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</si>
  <si>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</si>
  <si>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</si>
  <si>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</si>
  <si>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</si>
  <si>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</si>
  <si>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</si>
  <si>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</si>
  <si>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</si>
  <si>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</si>
  <si>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</si>
  <si>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</si>
  <si>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</si>
  <si>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</si>
  <si>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</si>
  <si>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</si>
  <si>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</si>
  <si>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</si>
  <si>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</si>
  <si>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</si>
  <si>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</si>
  <si>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</si>
  <si>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</si>
  <si>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</si>
  <si>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</si>
  <si>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</si>
  <si>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</si>
  <si>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</si>
  <si>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</si>
  <si>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</si>
  <si>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</si>
  <si>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</si>
  <si>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</si>
  <si>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</si>
  <si>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</si>
  <si>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</si>
  <si>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</si>
  <si>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</si>
  <si>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</si>
  <si>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</si>
  <si>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</si>
  <si>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</si>
  <si>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</si>
  <si>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</si>
  <si>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</si>
  <si>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</si>
  <si>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</si>
  <si>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</si>
  <si>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</si>
  <si>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</si>
  <si>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</si>
  <si>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</si>
  <si>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</si>
  <si>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</si>
  <si>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</si>
  <si>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</si>
  <si>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</si>
  <si>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</si>
  <si>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</si>
  <si>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</si>
  <si>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</si>
  <si>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</si>
  <si>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</si>
  <si>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</si>
  <si>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</si>
  <si>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</si>
  <si>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</si>
  <si>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</si>
  <si>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</si>
  <si>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</si>
  <si>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</si>
  <si>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</si>
  <si>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</si>
  <si>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</si>
  <si>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</si>
  <si>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</si>
  <si>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</si>
  <si>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</si>
  <si>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</si>
  <si>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</si>
  <si>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</si>
  <si>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</si>
  <si>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</si>
  <si>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</si>
  <si>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</si>
  <si>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</si>
  <si>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</si>
  <si>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</si>
  <si>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</si>
  <si>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</si>
  <si>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</si>
  <si>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</si>
  <si>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</si>
  <si>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</si>
  <si>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</si>
  <si>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</si>
  <si>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</si>
  <si>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</si>
  <si>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</si>
  <si>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</si>
  <si>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</si>
  <si>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</si>
  <si>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</si>
  <si>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</si>
  <si>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</si>
  <si>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</si>
  <si>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</si>
  <si>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</si>
  <si>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</si>
  <si>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</si>
  <si>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</si>
  <si>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</si>
  <si>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</si>
  <si>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</si>
  <si>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</si>
  <si>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</si>
  <si>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</si>
  <si>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</si>
  <si>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</si>
  <si>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</si>
  <si>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</si>
  <si>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</si>
  <si>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</si>
  <si>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</si>
  <si>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</si>
  <si>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</si>
  <si>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</si>
  <si>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</si>
  <si>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</si>
  <si>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</si>
  <si>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</si>
  <si>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</si>
  <si>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</si>
  <si>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</si>
  <si>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</si>
  <si>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</si>
  <si>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</si>
  <si>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</si>
  <si>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</si>
  <si>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</si>
  <si>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</si>
  <si>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</si>
  <si>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</si>
  <si>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</si>
  <si>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</si>
  <si>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</si>
  <si>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</si>
  <si>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</si>
  <si>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</si>
  <si>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</si>
  <si>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</si>
  <si>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</si>
  <si>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</si>
  <si>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</si>
  <si>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</si>
  <si>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</si>
  <si>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</si>
  <si>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</si>
  <si>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</si>
  <si>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</si>
  <si>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</si>
  <si>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</si>
  <si>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</si>
  <si>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</si>
  <si>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</si>
  <si>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</si>
  <si>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</si>
  <si>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</si>
  <si>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</si>
  <si>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</si>
  <si>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</si>
  <si>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</si>
  <si>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</si>
  <si>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</si>
  <si>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</si>
  <si>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</si>
  <si>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</si>
  <si>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</si>
  <si>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</si>
  <si>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</si>
  <si>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</si>
  <si>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</si>
  <si>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</si>
  <si>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</si>
  <si>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</si>
  <si>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</si>
  <si>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</si>
  <si>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</si>
  <si>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</si>
  <si>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</si>
  <si>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</si>
  <si>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</si>
  <si>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</si>
  <si>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</si>
  <si>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</si>
  <si>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</si>
  <si>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</si>
  <si>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</si>
  <si>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</si>
  <si>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</si>
  <si>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</si>
  <si>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</si>
  <si>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</si>
  <si>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</si>
  <si>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</si>
  <si>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</si>
  <si>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</si>
  <si>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</si>
  <si>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</si>
  <si>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</si>
  <si>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</si>
  <si>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</si>
  <si>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</si>
  <si>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</si>
  <si>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</si>
  <si>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</si>
  <si>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</si>
  <si>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</si>
  <si>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</si>
  <si>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</si>
  <si>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</si>
  <si>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</si>
  <si>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</si>
  <si>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</si>
  <si>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</si>
  <si>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</si>
  <si>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</si>
  <si>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</si>
  <si>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</si>
  <si>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</si>
  <si>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</si>
  <si>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</si>
  <si>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</si>
  <si>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</si>
  <si>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</si>
  <si>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</si>
  <si>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</si>
  <si>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</si>
  <si>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</si>
  <si>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</si>
  <si>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</si>
  <si>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</si>
  <si>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</si>
  <si>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</si>
  <si>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</si>
  <si>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</si>
  <si>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</si>
  <si>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</si>
  <si>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</si>
  <si>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</si>
  <si>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</si>
  <si>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</si>
  <si>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</si>
  <si>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</si>
  <si>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</si>
  <si>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</si>
  <si>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</si>
  <si>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</si>
  <si>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</si>
  <si>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</si>
  <si>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</si>
  <si>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</si>
  <si>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</si>
  <si>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</si>
  <si>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</si>
  <si>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</si>
  <si>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</si>
  <si>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</si>
  <si>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</si>
  <si>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</si>
  <si>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</si>
  <si>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</si>
  <si>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</si>
  <si>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</si>
  <si>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</si>
  <si>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</si>
  <si>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</si>
  <si>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</si>
  <si>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</si>
  <si>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</si>
  <si>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</si>
  <si>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</si>
  <si>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</si>
  <si>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</si>
  <si>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</si>
  <si>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</si>
  <si>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</si>
  <si>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</si>
  <si>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</si>
  <si>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</si>
  <si>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</si>
  <si>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</si>
  <si>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</si>
  <si>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</si>
  <si>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</si>
  <si>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</si>
  <si>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</si>
  <si>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</si>
  <si>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</si>
  <si>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</si>
  <si>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</si>
  <si>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</si>
  <si>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</si>
  <si>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</si>
  <si>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</si>
  <si>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</si>
  <si>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</si>
  <si>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</si>
  <si>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</si>
  <si>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</si>
  <si>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</si>
  <si>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</si>
  <si>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</si>
  <si>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</si>
  <si>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</si>
  <si>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</si>
  <si>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</si>
  <si>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</si>
  <si>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</si>
  <si>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</si>
  <si>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</si>
  <si>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</si>
  <si>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</si>
  <si>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</si>
  <si>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</si>
  <si>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</si>
  <si>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</si>
  <si>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</si>
  <si>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</si>
  <si>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</si>
  <si>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</si>
  <si>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</si>
  <si>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</si>
  <si>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</si>
  <si>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</si>
  <si>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</si>
  <si>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</si>
  <si>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</si>
  <si>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</si>
  <si>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</si>
  <si>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</si>
  <si>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</si>
  <si>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</si>
  <si>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</si>
  <si>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</si>
  <si>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</si>
  <si>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</si>
  <si>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</si>
  <si>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</si>
  <si>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</si>
  <si>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</si>
  <si>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</si>
  <si>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</si>
  <si>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</si>
  <si>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</si>
  <si>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</si>
  <si>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</si>
  <si>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</si>
  <si>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</si>
  <si>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</si>
  <si>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</si>
  <si>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</si>
  <si>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</si>
  <si>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</si>
  <si>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</si>
  <si>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</si>
  <si>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</si>
  <si>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</si>
  <si>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</si>
  <si>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</si>
  <si>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</si>
  <si>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</si>
  <si>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</si>
  <si>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</si>
  <si>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</si>
  <si>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</si>
  <si>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</si>
  <si>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</si>
  <si>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</si>
  <si>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</si>
  <si>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</si>
  <si>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</si>
  <si>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</si>
  <si>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</si>
  <si>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</si>
  <si>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</si>
  <si>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</si>
  <si>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</si>
  <si>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</si>
  <si>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</si>
  <si>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</si>
  <si>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</si>
  <si>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</si>
  <si>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</si>
  <si>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</si>
  <si>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</si>
  <si>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</si>
  <si>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</si>
  <si>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</si>
  <si>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</si>
  <si>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</si>
  <si>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</si>
  <si>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</si>
  <si>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</si>
  <si>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</si>
  <si>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</si>
  <si>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</si>
  <si>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</si>
  <si>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</si>
  <si>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</si>
  <si>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</si>
  <si>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</si>
  <si>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</si>
  <si>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</si>
  <si>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</si>
  <si>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</si>
  <si>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</si>
  <si>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</si>
  <si>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</si>
  <si>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</si>
  <si>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</si>
  <si>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</si>
  <si>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</si>
  <si>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</si>
  <si>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</si>
  <si>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</si>
  <si>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</si>
  <si>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</si>
  <si>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</si>
  <si>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</si>
  <si>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scattered sites HAJ0077 &amp; HAJ0232 &amp; HAJ0109 / EM team at site HAJ0077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</si>
</sst>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321.66807222222269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4.2296759260352701E-2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45984.616498148149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45984.616498148149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45984.616498148149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45984.616498148149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45984.616498148149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45984.616498148149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45984.616498148149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45984.616498148149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45984.616498148149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45984.616498148149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45984.616498148149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45984.616498148149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45984.616498148149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45984.616498148149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45984.616498148149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45984.616498148149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45984.616498148149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45984.616498148149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45984.616498148149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45984.616498148149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45984.616498148149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45984.616498148149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45984.616498148149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45984.616498148149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45984.616498148149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45984.616498148149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45984.616498148149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45984.616498148149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45984.616498148149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159.61666030092601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0.22907916666736128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45984.616498148149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45984.616498148149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45984.616498148149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45984.616498263887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45984.616498263887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45984.616498263887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45984.616498263887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45984.616498263887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45984.616498263887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45984.616498263887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45984.616498263887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45984.616498263887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45984.616498263887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45984.616498263887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45984.616498263887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45984.616498263887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45984.616498263887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45984.616498263887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45984.616498263887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45984.616498263887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45984.616498263887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45984.616498263887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45984.616498263887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45984.616498263887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45984.616498263887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45984.616498263887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45984.616498263887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45984.616498263887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45984.616498263887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45984.616498263887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45984.616498263887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45984.616498263887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45984.616498263887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45984.616498263887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45984.616498263887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45984.616498263887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45984.616498263887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45984.616498263887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45984.616498263887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45984.616498263887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45984.616498263887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45984.616498263887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45984.616498263887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45984.616498263887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45984.616498263887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45984.616498263887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45984.616498263887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45984.616498263887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45984.616498263887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45984.616498263887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45984.616498263887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45984.616498263887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45984.616498263887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45984.616498263887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45984.616498263887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45984.616498263887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45984.616498263887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45984.616498263887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45984.616498263887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45984.616498263887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45984.616498263887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45984.616498263887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45984.616498263887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45984.616498263887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45984.616498263887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45984.616498263887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45984.616498263887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45984.616498263887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45984.616498263887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45984.616498263887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45984.616498263887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45984.616498263887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45984.616498263887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45984.616498263887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45984.616498263887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45984.616498263887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45984.616498263887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45984.616498263887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45984.616498263887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45984.616498263887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45984.616498263887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45984.616498263887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45984.616498263887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45984.616498263887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45984.616498263887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45984.616498263887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45984.616498263887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45984.616498263887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45984.616498263887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45984.616498263887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45984.616498263887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45984.616498263887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45984.616498263887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45984.616498263887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45984.616498263887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45984.616498263887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45984.616498263887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45984.616498263887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45984.616498263887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45984.616498263887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45984.616498263887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45984.616498263887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45984.616498263887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45984.616498263887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45984.616498263887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45984.616498263887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45984.616498263887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45984.616498263887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45984.616498263887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45984.616498263887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45984.616498263887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45984.616498263887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45984.616498263887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45984.616498263887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45984.616498263887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45984.616498263887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45984.616498263887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45984.616498263887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45984.616498263887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45984.616498263887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45984.616498263887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45984.616498263887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45984.616498263887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45984.616498263887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45984.616498263887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45984.616498263887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45984.616498263887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45984.616498263887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45984.616498263887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45984.616498263887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45984.616498263887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45984.616498263887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45984.616498263887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45984.616498263887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45984.616498263887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45984.616498263887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45984.616498263887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45984.616498263887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45984.616498263887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45984.616498263887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45984.616498263887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45984.616498263887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45984.616498263887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45984.616498263887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45984.616498263887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45984.616498263887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45984.616498263887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45984.616498263887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45984.616498263887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45984.616498263887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45984.616498263887</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45984.616498263887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45984.616498263887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45984.616498263887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45984.616498263887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45984.616498263887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45984.616498263887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45984.616498263887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45984.616498263887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45984.616498263887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45984.616498263887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45984.616498263887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45984.616498263887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45984.616498263887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45984.616498263887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45984.616498263887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45984.616498263887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45984.616498263887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45984.616498263887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45984.616498263887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45984.616498263887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45984.616498263887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45984.616498263887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45984.616498263887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45984.616498263887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45984.616498263887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45984.616498263887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45984.616498263887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45984.616498263887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45984.616498263887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45984.616498263887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45984.616498263887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45984.616498263887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45984.616498263887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45984.616498263887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45984.616498263887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45984.616498263887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45984.616498263887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45984.616498263887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45984.616498263887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45984.616498263887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45984.616498263887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45984.616498263887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45984.616498263887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45984.616498263887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45984.616498263887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45984.616498263887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45984.616498263887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45984.616498263887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45984.616498263887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45984.616498263887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45984.616498263887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45984.616498263887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45984.616498263887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45984.616498263887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45984.616498263887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45984.616498263887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45984.616498263887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45984.616498263887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45984.616498263887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45984.616498263887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45984.616498263887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45984.616498263887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45984.616498263887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45984.616498263887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45984.616498263887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45984.616498263887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45984.616498263887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45984.616498263887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45984.616498263887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45984.616498263887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45984.616498263887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45984.616498263887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45984.616498263887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45984.616498263887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45984.616498263887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45984.616498263887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45984.616498263887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45984.616498263887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45984.616498263887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45984.616498263887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45984.616498263887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45984.616498263887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45984.616498263887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45984.616498263887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45984.616498263887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45984.616498263887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45984.616498263887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45984.616498263887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45984.616498263887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45984.616498263887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45984.616498263887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45984.616498263887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45984.616498263887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45984.616498263887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45984.616498263887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45984.616498263887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45984.616498263887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45984.616498263887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45984.616498263887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45984.616498263887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45984.616498263887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45984.616498263887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45984.616498263887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45984.616498263887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45984.616498263887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45984.616498263887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45984.616498263887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45984.616498263887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45984.616498263887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45984.616498263887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45984.616498263887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45984.616498263887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45984.616498263887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45984.616498263887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45984.616498263887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45984.616498263887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45984.616498263887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45984.616498263887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45984.616498263887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45984.616498263887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45984.616498263887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45984.616498263887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45984.616498263887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45984.616498263887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45984.616498263887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45984.616498263887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45984.616498263887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45984.616498263887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45984.616498263887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45984.616498263887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45984.616498263887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45984.616498263887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45984.616498263887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45984.616498263887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45984.616498263887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45984.616498263887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45984.616498263887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45984.616498263887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45984.616498263887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45984.616498263887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45984.616498263887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45984.616498263887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45984.616498263887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45984.616498263887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45984.616498263887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45984.616498263887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45984.616498263887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45984.616498263887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45984.616498263887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45984.616498263887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45984.616498263887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45984.616498263887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45984.616498263887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45984.616498263887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45984.616498263887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45984.616498263887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45984.616498263887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45984.616498263887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45984.616498263887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45984.616498263887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45984.616498263887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45984.616498263887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45984.616498263887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45984.616498263887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45984.616498263887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45984.616498263887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45984.616498263887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45984.616498263887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45984.616498263887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45984.616498263887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45984.616498263887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45984.616498263887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45984.616498263887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45984.616498263887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45984.616498263887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45984.616498263887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45984.616498263887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45984.616498263887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45984.616498263887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45984.616498263887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45984.616498263887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45984.616498263887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45984.616498263887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45984.616498263887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45984.616498263887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45984.616498263887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45984.616498263887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45984.616498263887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45984.616498263887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45984.616498263887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45984.616498263887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45984.616498263887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45984.616498263887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45984.616498263887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45984.616498263887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45984.616498263887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45984.616498263887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45984.616498263887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45984.616498263887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45984.616498263887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45984.616498263887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45984.616498263887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45984.616498263887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45984.616498263887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45984.616498263887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45984.616498263887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45984.616498263887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45984.616498263887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45984.616498263887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45984.616498263887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45984.616498263887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45984.616498263887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45984.616498263887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45984.616498263887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45984.616498263887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45984.616498263887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45984.616498263887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45984.616498263887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45984.616498263887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45984.616498263887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45984.616498263887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45984.616498263887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45984.616498263887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45984.616498263887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45984.616498263887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45984.616498263887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45984.616498263887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45984.616498263887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45984.616498263887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45984.616498263887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45984.616498263887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45984.616498263887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45984.616498263887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45984.616498263887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45984.616498263887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45984.616498263887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45984.616498263887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45984.616498263887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45984.616498263887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45984.616498263887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45984.616498263887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45984.616498263887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45984.616498263887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45984.616498263887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45984.616498263887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45984.616498263887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45984.616498263887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45984.616498263887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45984.616498263887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45984.616498263887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45984.616498263887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45984.616498263887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45984.616498263887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45984.616498263887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45984.616498263887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45984.616498263887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45984.616498263887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45984.616498263887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45984.616498263887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45984.616498263887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45984.616498263887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45984.616498263887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45984.616498263887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45984.616498263887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45984.616498263887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45984.616498263887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45984.616498263887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45984.616498263887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45984.616498263887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45984.616498263887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45984.616498263887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45984.616498263887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45984.616498263887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45984.616498263887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45984.616498263887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45984.616498263887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45984.616498263887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45984.616498263887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45984.616498263887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45984.616498263887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45984.616498263887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45984.616498263887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45984.616498263887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45984.616498263887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45984.616498263887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45984.616498263887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45984.616498263887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45984.616498263887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45984.616498263887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45984.616498263887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45984.616498263887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45984.616498263887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45984.616498263887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45984.616498263887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45984.616498263887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45984.616498263887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45984.616498263887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45984.616498263887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45984.616498263887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45984.616498263887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45984.616498263887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45984.616498263887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45984.616498263887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45984.616498263887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45984.616498263887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45984.616498263887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45984.616498263887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45984.616498263887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45984.616498263887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45984.616498263887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45984.616498263887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45984.616498263887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45984.616498263887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45984.616498263887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45984.616498263887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45984.616498263887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45984.616498263887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45984.616498263887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45984.616498263887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45984.616498263887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45984.616498263887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45984.616498263887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45984.616498263887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45984.616498263887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45984.616498263887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45984.616498263887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45984.616498263887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45984.616498263887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45984.616498263887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45984.616498263887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45984.616498263887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45984.616498263887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45984.616498263887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45984.616498263887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45984.616498263887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45984.616498263887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45984.616498263887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45984.616498263887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45984.616498263887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45984.616498263887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45984.616498263887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45984.616498263887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45984.616498263887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45984.616498263887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45984.616498263887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45984.616498263887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45984.616498263887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45984.616498263887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45984.616498263887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45984.616498263887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45984.616498263887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45984.616498263887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45984.616498263887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45984.616498263887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45984.616498263887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45984.616498263887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45984.616498263887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45984.616498263887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45984.616498263887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45984.616498263887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45984.616498263887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45984.616498263887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45984.616498263887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45984.616498263887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45984.616498263887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45984.616498263887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45984.616498263887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45984.616498263887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45984.616498263887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45984.616498263887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45984.616498263887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45984.616498263887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45984.616498263887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45984.616498263887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45984.616498263887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45984.616498263887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45984.616498263887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45984.616498263887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45984.616498263887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45984.616498263887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45984.616498263887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45984.616498263887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45984.616498263887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45984.616498263887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45984.616498263887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45984.616498263887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45984.616498263887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45984.616498263887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45984.616498263887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45984.616498263887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45984.616498263887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45984.616498263887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45984.616498263887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45984.616498263887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45984.616498263887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45984.616498263887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45984.616498263887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45984.616498263887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45984.616498263887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45984.616498263887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45984.616498263887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45984.616498263887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45984.616498263887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45984.616498263887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45984.616498263887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45984.616498263887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45984.616498263887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45984.616498263887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45984.616498263887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45984.616498263887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45984.616498263887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45984.616498263887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45984.616498263887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45984.616498263887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45984.616498263887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45984.616498263887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45984.616498263887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45984.616498263887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45984.616498263887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45984.616498263887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45984.616498263887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45984.616498263887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45984.616498263887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45984.616498263887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45984.616498263887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45984.616498263887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45984.616498263887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45984.616498263887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45984.616498263887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45984.616498263887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45984.616498263887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45984.616498263887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45984.616498263887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45984.616498263887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45984.616498263887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45984.616498263887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45984.616498263887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45984.616498263887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45984.616498263887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45984.616498263887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45984.616498263887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45984.616498263887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45984.616498263887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45984.616498263887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45984.616498263887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45984.616498263887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45984.616498263887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45984.616498263887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45984.616498263887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45984.616498263887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45984.616498263887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45984.616498263887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45984.616498263887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45984.616498263887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45984.616498263887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45984.616498263887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45984.616498263887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45984.616498263887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45984.616498263887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45984.616498263887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45984.616498263887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45984.616498263887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45984.616498263887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45984.616498263887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45984.616498263887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45984.616498263887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45984.616498263887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45984.616498263887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45984.616498263887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45984.616498263887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45984.616498263887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45984.616498263887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45984.616498263887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45984.616498263887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45984.616498263887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45984.616498263887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45984.616498263887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45984.616498263887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45984.616498263887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45984.616498263887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45984.616498263887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45984.616498263887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45984.616498263887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45984.616498263887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45984.616498263887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45984.616498263887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45984.616498263887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45984.616498263887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45984.616498263887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45984.616498263887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45984.616498263887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45984.616498263887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45984.616498263887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45984.616498263887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45984.616498263887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45984.616498263887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45984.616498263887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45984.616498263887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45984.616498263887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45984.616498263887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45984.616498263887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45984.616498263887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45984.616498263887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45984.616498263887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45984.616498263887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45984.616498263887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45984.616498263887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45984.616498263887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45984.616498263887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45984.616498263887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45984.616498263887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45984.616498263887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45984.616498263887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45984.616498263887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45984.616498263887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45984.616498263887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45984.616498263887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45984.616498263887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45984.616498263887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45984.616498263887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45984.616498263887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45984.616498263887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45984.616498263887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45984.616498263887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45984.616498263887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45984.616498263887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45984.616498263887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45984.616498263887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45984.616498263887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45984.616498263887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45984.616498263887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45984.616498263887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45984.616498263887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45984.616498263887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45984.616498263887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45984.616498263887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45984.616498263887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45984.616498263887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45984.616498263887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45984.616498263887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45984.616498263887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45984.616498263887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45984.616498263887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45984.616498263887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45984.616498263887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45984.616498263887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45984.616498263887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45984.616498263887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45984.616498263887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45984.616498263887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45984.616498263887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45984.616498263887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45984.616498263887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45984.616498263887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45984.616498263887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45984.616498263887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45984.616498263887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45984.616498263887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45984.616498263887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45984.616498263887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45984.616498263887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45984.616498263887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45984.616498263887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45984.616498263887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45984.616498263887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45984.616498263887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45984.616498263887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45984.616498263887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45984.616498263887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45984.616498263887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45984.616498263887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45984.616498263887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45984.616498263887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45984.616498263887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45984.616498263887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45984.616498263887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45984.616498263887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45984.616498263887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45984.616498263887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45984.616498263887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45984.616498263887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45984.616498263887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45984.616498263887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45984.616498263887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45984.616498263887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45984.616498263887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45984.616498263887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45984.616498263887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45984.616498263887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45984.616498263887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45984.616498263887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45984.616498263887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45984.616498263887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45984.616498263887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45984.616498263887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45984.616498263887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45984.616498263887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45984.616498263887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45984.616498263887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45984.616498263887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45984.616498263887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45984.616498263887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45984.616498263887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45984.616498263887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45984.616498263887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45984.616498263887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45984.616498263887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45984.616498263887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45984.616498263887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45984.616498263887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45984.616498263887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45984.616498263887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45984.616498263887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45984.616498263887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45984.616498263887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45984.616498263887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45984.616498263887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45984.616498263887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45984.616498263887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45984.616498263887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45984.616498263887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45984.616498263887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45984.616498263887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45984.616498263887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45984.616498263887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45984.616498263887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45984.616498263887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45984.616498263887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45984.616498263887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45984.616498263887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45984.616498263887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45984.616498263887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45984.616498263887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45984.616498263887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45984.616498263887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45984.616498263887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45984.616498263887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45984.616498263887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45984.616498263887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45984.616498263887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45984.616498263887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45984.616498263887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45984.616498263887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45984.616498263887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45984.616498263887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45984.616498263887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45984.616498263887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45984.616498263887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45984.616498263887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45984.616498263887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45984.616498263887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45984.616498263887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45984.616498263887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45984.616498263887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45984.616498263887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45984.616498263887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45984.616498263887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45984.616498263887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45984.616498263887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45984.616498263887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45984.616498263887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45984.616498263887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45984.616498263887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45984.616498263887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45984.616498263887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45984.616498263887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45984.616498263887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45984.616498263887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45984.616498263887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45984.616498263887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45984.616498263887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45984.616498263887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45984.616498263887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45984.616498263887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45984.616498263887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45984.616498263887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45984.616498263887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45984.616498263887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45984.616498263887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45984.616498263887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45984.616498263887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45984.616498263887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45984.616498263887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45984.616498263887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45984.616498263887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45984.616498263887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45984.616498263887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45984.616498263887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45984.616498263887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45984.616498263887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45984.616498263887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45984.616498263887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45984.616498263887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45984.616498263887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45984.616498263887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45984.616498263887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45984.616498263887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45984.616498263887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45984.616498263887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45984.616498263887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45984.616498263887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45984.616498263887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45984.616498263887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45984.616498263887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45984.616498263887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45984.616498263887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45984.616498263887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45984.616498263887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45984.616498263887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45984.616498263887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45984.616498263887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45984.616498263887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45984.616498263887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45984.616498263887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45984.616498263887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45984.616498263887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45984.616498263887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45984.616498263887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45984.616498263887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45984.616498263887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45984.616498263887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45984.616498263887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45984.616498263887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45984.616498263887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45984.616498263887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45984.616498263887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45984.616498263887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45984.616498263887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45984.616498263887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45984.616498263887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45984.616498263887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45984.616498263887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45984.616498263887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45984.616498263887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45984.616498263887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45984.616498263887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45984.616498263887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45984.616498263887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45984.616498263887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45984.616498263887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45984.616498263887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45984.616498263887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45984.616498263887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45984.616498263887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45984.616498263887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45984.616498263887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45984.616498263887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45984.616498263887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45984.616498263887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45984.616498263887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45984.616498263887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45984.616498263887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45984.616498263887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45984.616498263887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45984.616498263887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45984.616498263887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45984.616498263887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45984.616498263887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45984.616498263887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45984.616498263887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45984.616498263887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45984.616498263887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45984.616498263887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45984.616498263887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45984.616498263887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45984.616498263887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45984.616498263887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45984.616498263887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45984.616498263887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45984.616498263887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45984.616498263887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45984.616498263887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45984.616498263887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45984.616498263887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45984.616498263887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45984.616498263887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45984.616498263887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45984.616498263887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45984.616498263887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45984.616498263887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45984.616498263887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45984.616498263887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45984.616498263887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45984.616498263887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45984.616498263887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45984.616498263887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45984.616498263887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45984.616498263887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45984.616498263887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45984.616498263887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45984.616498263887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45984.616498263887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45984.616498263887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45984.616498263887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45984.616498263887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45984.616498263887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45984.616498263887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45984.616498263887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45984.616498263887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45984.616498263887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45984.616498263887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45984.616498263887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45984.616498263887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45984.616498263887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45984.616498263887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45984.616498263887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45984.616498263887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45984.616498263887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45984.616498263887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45984.616498263887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45984.616498263887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45984.616498263887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45984.616498263887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45984.616498263887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45984.616498263887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45984.616498263887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45984.616498263887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45984.616498263887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45984.616498263887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45984.616498263887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45984.616498263887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45984.616498263887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45984.616498263887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45984.616498263887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45984.616498263887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45984.616498263887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45984.616498263887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45984.616498263887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45984.616498263887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45984.616498263887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45984.616498263887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45984.616498263887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45984.616498263887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45984.616498263887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45984.616498263887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45984.616498263887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45984.616498263887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45984.616498263887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45984.616498263887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45984.616498263887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45984.616498263887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45984.616498263887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45984.616498263887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45984.616498263887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45984.616498263887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45984.616498263887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45984.616498263887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45984.616498263887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45984.616498263887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45984.616498263887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45984.616498263887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45984.616498263887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45984.616498263887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45984.616498263887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45984.616498263887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45984.616498263887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45984.616498263887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45984.616498263887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45984.616498263887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45984.616498263887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45984.616498263887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45984.616498263887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45984.616498263887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45984.616498263887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45984.616498263887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45984.616498263887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45984.616498263887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45984.616498263887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45984.616498263887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45984.616498263887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45984.616498263887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45984.616498263887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45984.616498263887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45984.616498263887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45984.616498263887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45984.616498263887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45984.616498263887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45984.616498263887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45984.616498263887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45984.616498263887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45984.616498263887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45984.616498263887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45984.616498263887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45984.616498263887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45984.616498263887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45984.616498263887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45984.616498263887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45984.616498263887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45984.616498263887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45984.616498263887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45984.616498263887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45984.616498263887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45984.616498263887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45984.616498263887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45984.616498263887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45984.616498263887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45984.616498263887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45984.616498263887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45984.616498263887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45984.616498263887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45984.616498263887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45984.616498263887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45984.616498263887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45984.616498263887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45984.616498263887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45984.616498263887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45984.616498263887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45984.616498263887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45984.616498263887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45984.616498263887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45984.616498263887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45984.616498263887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45984.616498263887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45984.616498263887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45984.616498263887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45984.616498263887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45984.616498263887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45984.616498263887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45984.616498263887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45984.616498263887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45984.616498263887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45984.616498263887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45984.616498263887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45984.616498263887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45984.616498263887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45984.616498263887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45984.616498263887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45984.616498263887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45984.616498263887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45984.616498263887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45984.616498263887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45984.616498263887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45984.616498263887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45984.616498263887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45984.616498263887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45984.616498263887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45984.616498263887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45984.616498263887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45984.616498263887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45984.616498263887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45984.616498263887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45984.616498263887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45984.616498263887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45984.616498263887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45984.616498263887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45984.616498263887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45984.616498263887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45984.616498263887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45984.616498263887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45984.616498263887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45984.616498263887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45984.616498263887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45984.616498263887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45984.616498263887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45984.616498263887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45984.616498263887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45984.616498263887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45984.616498263887</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281.13578055555263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0.12338472222472774</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45984.616498148149</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5.7794444444880355E-2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5.4264351849269588E-2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45984.616498148149</v>
      </c>
      <c r="H7" s="95">
        <v>45984.505115740743</v>
      </c>
      <c r="I7" s="113" t="str">
        <f>IFERROR(VLOOKUP(D7,DB!A:F,6,0),"")</f>
        <v>SCECO</v>
      </c>
      <c r="J7" s="113" t="str">
        <f>IFERROR(VLOOKUP(D7,DB!A:G,7,0),"")</f>
        <v>Vandalized</v>
      </c>
      <c r="K7" s="97" t="s">
        <v>39120</v>
      </c>
      <c r="L7" s="91" t="str">
        <f>IFERROR(VLOOKUP(D7,DB!A:I,9,0),"")</f>
        <v>Latis</v>
      </c>
    </row>
    <row r="8" spans="1:16" ht="15" customHeight="1">
      <c r="A8" s="113" t="s">
        <v>39113</v>
      </c>
      <c r="B8" s="113" t="str">
        <f>IFERROR(VLOOKUP(D8,DB!A:K,11,0),"")</f>
        <v>R4</v>
      </c>
      <c r="C8" s="93">
        <v>1</v>
      </c>
      <c r="D8" s="91" t="s">
        <v>16463</v>
      </c>
      <c r="E8" s="94"/>
      <c r="F8" s="95"/>
      <c r="G8" s="96">
        <f t="shared" ca="1" si="0"/>
        <v>45984.616498148149</v>
      </c>
      <c r="H8" s="95">
        <v>45984.573553240742</v>
      </c>
      <c r="I8" s="113" t="str">
        <f>IFERROR(VLOOKUP(D8,DB!A:F,6,0),"")</f>
        <v>SCECO</v>
      </c>
      <c r="J8" s="113" t="str">
        <f>IFERROR(VLOOKUP(D8,DB!A:G,7,0),"")</f>
        <v>Dead</v>
      </c>
      <c r="K8" s="97" t="s">
        <v>39121</v>
      </c>
      <c r="L8" s="91" t="str">
        <f>IFERROR(VLOOKUP(D8,DB!A:I,9,0),"")</f>
        <v>Latis</v>
      </c>
    </row>
    <row r="9" spans="1:16" ht="15" customHeight="1">
      <c r="A9" s="113" t="s">
        <v>39113</v>
      </c>
      <c r="B9" s="113" t="str">
        <f>IFERROR(VLOOKUP(D9,DB!A:K,11,0),"")</f>
        <v>R4</v>
      </c>
      <c r="C9" s="93">
        <v>1</v>
      </c>
      <c r="D9" s="91" t="s">
        <v>29913</v>
      </c>
      <c r="E9" s="94"/>
      <c r="F9" s="95"/>
      <c r="G9" s="96">
        <f t="shared" ca="1" si="0"/>
        <v>45984.616498148149</v>
      </c>
      <c r="H9" s="95">
        <v>45984.575011574074</v>
      </c>
      <c r="I9" s="113" t="str">
        <f>IFERROR(VLOOKUP(D9,DB!A:F,6,0),"")</f>
        <v>SCECO</v>
      </c>
      <c r="J9" s="113" t="str">
        <f>IFERROR(VLOOKUP(D9,DB!A:G,7,0),"")</f>
        <v>Vandalized</v>
      </c>
      <c r="K9" s="97" t="s">
        <v>39122</v>
      </c>
      <c r="L9" s="91" t="str">
        <f>IFERROR(VLOOKUP(D9,DB!A:I,9,0),"")</f>
        <v>Latis</v>
      </c>
    </row>
    <row r="10" spans="1:16" ht="15" customHeight="1">
      <c r="A10" s="113"/>
      <c r="B10" s="113" t="str">
        <f>IFERROR(VLOOKUP(D10,DB!A:K,11,0),"")</f>
        <v/>
      </c>
      <c r="C10" s="93"/>
      <c r="D10" s="91"/>
      <c r="E10" s="94"/>
      <c r="F10" s="95"/>
      <c r="G10" s="96">
        <f t="shared" ca="1" si="0"/>
        <v>45984.616498148149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45984.616498148149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45984.616498148149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45984.616498148149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45984.616498148149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45984.616498148149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45984.616498148149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45984.616498148149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45984.616498148149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45984.616498148149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45984.616498148149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45984.616498148149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45984.616498148149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45984.616498148149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45984.616498148149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45984.616498148149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45984.616498148149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45984.616498148149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45984.616498148149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45984.616498148149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45984.616498148149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45984.616498148149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45984.616498148149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45984.616498148149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45984.616498148149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45984.616498148149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45984.616498148149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45984.616498148149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45984.616498148149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45984.616498148149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45984.616498148149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45984.616498148149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45984.616498148149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45984.616498148149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45984.616498148149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45984.616498148149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45984.616498148149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45984.616498148149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45984.616498148149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45984.616498148149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45984.616498148149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45984.616498148149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45984.616498148149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45984.616498148149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45984.616498148149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45984.616498148149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45984.616498148149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45984.616498148149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45984.616498148149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45984.616498148149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45984.616498148149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45984.616498148149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45984.616498148149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45984.616498148149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45984.616498148149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45984.616498148149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45984.616498148149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45984.616498148149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45984.616498148149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45984.616498148149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45984.616498148149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45984.616498148149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45984.616498148149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45984.616498148149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45984.616498148149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45984.616498148149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45984.616498148149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45984.616498148149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45984.616498148149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45984.616498148149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45984.616498148149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45984.616498148149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45984.616498148149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45984.616498148149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45984.616498148149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45984.616498148149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45984.616498148149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45984.616498148149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45984.616498148149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45984.616498148149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45984.616498148149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45984.616498148149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45984.616498148149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45984.616498148149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45984.616498148149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45984.616498148149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45984.616498148149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45984.616498148149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45984.616498148149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45984.616498148149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45984.616498148149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45984.616498148149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45984.616498148149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45984.616498148149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45984.616498148149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45984.616498148149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45984.616498148149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45984.616498148149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45984.616498148149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45984.616498148149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45984.616498148149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45984.616498148149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45984.616498148149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45984.616498148149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45984.616498148149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45984.616498148149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45984.616498148149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45984.616498148149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45984.616498148149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45984.616498148149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45984.616498148149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45984.616498148149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45984.616498148149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45984.616498148149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45984.616498148149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45984.616498148149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45984.616498148149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45984.616498148149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45984.616498148149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45984.616498148149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45984.616498148149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45984.616498148149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45984.616498148149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45984.616498148149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45984.616498148149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45984.616498148149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45984.616498148149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45984.616498148149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45984.616498148149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45984.616498148149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45984.616498148149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45984.616498148149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45984.616498148149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45984.616498148149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45984.616498148149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45984.616498148149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45984.616498148149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45984.616498148149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45984.616498148149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45984.616498148149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45984.616498148149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45984.616498148149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45984.616498148149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45984.616498148149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45984.616498148149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45984.616498148149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45984.616498148149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45984.616498148149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45984.616498148149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45984.616498148149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45984.616498148149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45984.616498148149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45984.616498148149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45984.616498148149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45984.616498148149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45984.616498148149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45984.616498148149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45984.616498148149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45984.616498148149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45984.616498148149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45984.616498148149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45984.616498148149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45984.616498148149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45984.616498148149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45984.616498148149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45984.616498148149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45984.616498148149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45984.616498148149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45984.616498148149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45984.616498148149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45984.616498148149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45984.616498148149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45984.616498148149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45984.616498148149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45984.616498148149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45984.616498148149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45984.616498148149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45984.616498148149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45984.616498148149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45984.616498148149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45984.616498148149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45984.616498148149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45984.616498148149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45984.616498148149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45984.616498148149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45984.616498148149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45984.616498148149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45984.616498148149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45984.616498148149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45984.616498148149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45984.616498148149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45984.616498148149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45984.616498148149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45984.616498148149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45984.616498148149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45984.616498148149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45984.616498148149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45984.616498148149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45984.616498148149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45984.616498148149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45984.616498148149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45984.616498148149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45984.616498148149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45984.616498148149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45984.616498148149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45984.616498148149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45984.616498148149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45984.616498148149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45984.616498148149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45984.616498148149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45984.616498148149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45984.616498148149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45984.616498148149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45984.616498148149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45984.616498148149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45984.616498148149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45984.616498148149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45984.616498148149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45984.616498148149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45984.616498148149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45984.616498148149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45984.616498148149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45984.616498148149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45984.616498148149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45984.616498148149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45984.616498148149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45984.616498148149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45984.616498148149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45984.616498148149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45984.616498148149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45984.616498148149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45984.616498148149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45984.616498148149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45984.616498148149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45984.616498148149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45984.616498148149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45984.616498148149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45984.616498148149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45984.616498148149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45984.616498148149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45984.616498148149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45984.616498148149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45984.616498148149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45984.616498148149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45984.616498148149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45984.616498148149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45984.616498148149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45984.616498148149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45984.616498148149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45984.616498148149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45984.616498148149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45984.616498148149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45984.616498148149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45984.616498148149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45984.616498148149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45984.616498148149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45984.616498148149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45984.616498148149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45984.616498148149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45984.616498148149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45984.616498148149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45984.616498148149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45984.616498148149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45984.616498148149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45984.616498148149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45984.616498148149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45984.616498148149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45984.616498148149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45984.616498148149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45984.616498148149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45984.616498148149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45984.616498148149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45984.616498148149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45984.616498148149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45984.616498148149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45984.616498148149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45984.616498148149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45984.616498148149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45984.616498148149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45984.616498148149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45984.616498148149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45984.616498148149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45984.616498148149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45984.616498148149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45984.616498148149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45984.616498148149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45984.616498148149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45984.616498148149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45984.616498148149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45984.616498148149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45984.616498148149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45984.616498148149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45984.616498148149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45984.616498148149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45984.616498148149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45984.616498148149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45984.616498148149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45984.616498148149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45984.616498148149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45984.616498148149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45984.616498148149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45984.616498148149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45984.616498148149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45984.616498148149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45984.616498148149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45984.616498148149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45984.616498148149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45984.616498148149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45984.616498148149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45984.616498148149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45984.616498148149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45984.616498148149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45984.616498148149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45984.616498148149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45984.616498148149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45984.616498148149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45984.616498148149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45984.616498148149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45984.616498148149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45984.616498148149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45984.616498148149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45984.616498148149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45984.616498148149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45984.616498148149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45984.616498148149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45984.616498148149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45984.616498148149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45984.616498148149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45984.616498148149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45984.616498148149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45984.616498148149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45984.616498148149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45984.616498148149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45984.616498148149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45984.616498148149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45984.616498148149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45984.616498148149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45984.616498148149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45984.616498148149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45984.616498148149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45984.616498148149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45984.616498148149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45984.616498148149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45984.616498148149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45984.616498148149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45984.616498148149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45984.616498148149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45984.616498148149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45984.616498148149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45984.616498148149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45984.616498148149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45984.616498148149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45984.616498148149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45984.616498148149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45984.616498148149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45984.616498148149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45984.616498148149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45984.616498148149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45984.616498148149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45984.616498148149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45984.616498148149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45984.616498148149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45984.616498148149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45984.616498148149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45984.616498148149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45984.616498148149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45984.616498148149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45984.616498148149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45984.616498148149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45984.616498148149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45984.616498148149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45984.616498148149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45984.616498148149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45984.616498148149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45984.616498148149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45984.616498148149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45984.616498148149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45984.616498148149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45984.616498148149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45984.616498148149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45984.616498148149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45984.616498148149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45984.616498148149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45984.616498148149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45984.616498148149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45984.616498148149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45984.616498148149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45984.616498148149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45984.616498148149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45984.616498148149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45984.616498148149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45984.616498148149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45984.616498148149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45984.616498148149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45984.616498148149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45984.616498148149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45984.616498148149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45984.616498148149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45984.616498148149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45984.616498148149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45984.616498148149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45984.616498148149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45984.616498148149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45984.616498148149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45984.616498148149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45984.616498148149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45984.616498148149</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92.784438078699168</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58.427620949070842</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35.955387152775074</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3.2431995370352524</v>
      </c>
      <c r="H5" s="122">
        <v>45981.360798611109</v>
      </c>
      <c r="I5" s="109" t="str">
        <f>IFERROR(VLOOKUP(D5,DB!A:F,6,0),"")</f>
        <v>SCECO</v>
      </c>
      <c r="J5" s="109" t="str">
        <f>IFERROR(VLOOKUP(D5,DB!A:G,7,0),"")</f>
        <v>Dead</v>
      </c>
      <c r="K5" s="109" t="s">
        <v>39130</v>
      </c>
      <c r="L5" s="109" t="str">
        <f>IFERROR(VLOOKUP(D5,DB!A:I,9,0),"")</f>
        <v>Latis</v>
      </c>
    </row>
    <row r="6" spans="1:13" ht="30.75">
      <c r="A6" s="109" t="s">
        <v>39131</v>
      </c>
      <c r="B6" s="109" t="s">
        <v>5443</v>
      </c>
      <c r="C6" s="109">
        <v>1</v>
      </c>
      <c r="D6" s="109" t="s">
        <v>39132</v>
      </c>
      <c r="E6" s="109" t="s">
        <v>39021</v>
      </c>
      <c r="F6" s="122">
        <v>45984.531875000001</v>
      </c>
      <c r="G6" s="111">
        <f ca="1">IFERROR(NOW()-F6,"")</f>
        <v>8.4623148148239125E-2</v>
      </c>
      <c r="H6" s="122">
        <v>45984.501759259256</v>
      </c>
      <c r="I6" s="109" t="str">
        <f>IFERROR(VLOOKUP(D6,DB!A:F,6,0),"")</f>
        <v/>
      </c>
      <c r="J6" s="109" t="str">
        <f>IFERROR(VLOOKUP(D6,DB!A:G,7,0),"")</f>
        <v/>
      </c>
      <c r="K6" s="109" t="s">
        <v>39133</v>
      </c>
      <c r="L6" s="109" t="str">
        <f>IFERROR(VLOOKUP(D6,DB!A:I,9,0),"")</f>
        <v/>
      </c>
    </row>
    <row r="7" spans="1:13">
      <c r="A7" s="109" t="s">
        <v>39134</v>
      </c>
      <c r="B7" s="109" t="str">
        <f>IFERROR(VLOOKUP(D7,DB!A:K,11,0),"")</f>
        <v>R5</v>
      </c>
      <c r="C7" s="109">
        <v>5</v>
      </c>
      <c r="D7" s="109" t="s">
        <v>38116</v>
      </c>
      <c r="E7" s="109" t="s">
        <v>39102</v>
      </c>
      <c r="F7" s="122">
        <v>45984.565439814818</v>
      </c>
      <c r="G7" s="111">
        <f ca="1">IFERROR(NOW()-F7,"")</f>
        <v>5.1058333330729511E-2</v>
      </c>
      <c r="H7" s="122">
        <v>45984.55636574074</v>
      </c>
      <c r="I7" s="109" t="str">
        <f>IFERROR(VLOOKUP(D7,DB!A:F,6,0),"")</f>
        <v>SCECO</v>
      </c>
      <c r="J7" s="109" t="str">
        <f>IFERROR(VLOOKUP(D7,DB!A:G,7,0),"")</f>
        <v>Haj Removal</v>
      </c>
      <c r="K7" s="109" t="s">
        <v>39135</v>
      </c>
      <c r="L7" s="109" t="str">
        <f>IFERROR(VLOOKUP(D7,DB!A:I,9,0),"")</f>
        <v>Latis</v>
      </c>
    </row>
    <row r="8" spans="1:13">
      <c r="A8" s="109"/>
      <c r="B8" s="109" t="str">
        <f>IFERROR(VLOOKUP(D8,DB!A:K,11,0),"")</f>
        <v/>
      </c>
      <c r="C8" s="109"/>
      <c r="D8" s="109"/>
      <c r="E8" s="109"/>
      <c r="F8" s="109"/>
      <c r="G8" s="111">
        <f ca="1">IFERROR(NOW()-F8,"")</f>
        <v>45984.616498148149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45984.616498148149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45984.616498148149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45984.616498148149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45984.616498148149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45984.616498148149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45984.616498148149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45984.616498148149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45984.616498148149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45984.616498148149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45984.616498148149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45984.616498148149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45984.616498148149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45984.616498148149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45984.616498148149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45984.616498148149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45984.616498148149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45984.616498148149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45984.616498148149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45984.616498148149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45984.616498148149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45984.616498148149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45984.616498148149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45984.616498148149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45984.616498148149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45984.616498148149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45984.616498148149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45984.616498148149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45984.616498148149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45984.616498148149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45984.616498148149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45984.616498148149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45984.616498148149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45984.616498148149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45984.616498148149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45984.616498148149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45984.616498148149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45984.616498148149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45984.616498148149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45984.616498148149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45984.616498148149</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45984.616498148149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45984.616498148149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45984.616498148149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45984.616498148149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45984.616498148149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45984.616498148149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45984.616498148149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45984.616498148149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45984.616498148149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45984.616498148149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45984.616498148149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45984.616498148149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45984.616498148149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45984.616498148149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45984.616498148149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45984.616498148149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45984.616498148149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45984.616498148149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45984.616498148149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45984.616498148149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45984.616498148149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45984.616498148149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45984.616498148149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45984.616498148149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45984.616498148149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45984.616498148149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45984.616498148149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45984.616498148149</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45984.616498148149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45984.616498148149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45984.616498148149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45984.616498148149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45984.616498148149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45984.616498148149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45984.616498148149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45984.616498148149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45984.616498148149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45984.616498148149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45984.616498148149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45984.616498148149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45984.616498148149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45984.616498148149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45984.616498148149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45984.616498148149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45984.616498148149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45984.616498148149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45984.616498148149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45984.616498148149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45984.616498148149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45984.616498148149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45984.616498148149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45984.616498148149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45984.616498148149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45984.616498148149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45984.616498148149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45984.616498148149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45984.616498148149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45984.616498148149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45984.616498148149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45984.616498148149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45984.616498148149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45984.616498148149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45984.616498148149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45984.616498148149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45984.616498148149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45984.616498148149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45984.616498148149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45984.616498148149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45984.616498148149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45984.616498148149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45984.616498148149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45984.616498148149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