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76" documentId="120_S{2AC9BD13-BADA-5192-A53E-5A8FF88502F6}" xr6:coauthVersionLast="47" xr6:coauthVersionMax="47" xr10:uidLastSave="{45478B94-6A18-4CD4-BA59-3C880A3A302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<sst xmlns="http://schemas.openxmlformats.org/spreadsheetml/2006/main" count="180280" uniqueCount="39125">
  <si>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</si>
  <si>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</si>
  <si>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</si>
  <si>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</si>
  <si>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</si>
  <si>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</si>
  <si>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</si>
  <si>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</si>
  <si>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</si>
  <si>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</si>
  <si>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</si>
  <si>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</si>
  <si>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</si>
  <si>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</si>
  <si>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</si>
  <si>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</si>
  <si>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</si>
  <si>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</si>
  <si>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</si>
  <si>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</si>
  <si>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</si>
  <si>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</si>
  <si>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</si>
  <si>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</si>
  <si>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</si>
  <si>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</si>
  <si>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</si>
  <si>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</si>
  <si>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</si>
  <si>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</si>
  <si>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</si>
  <si>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</si>
  <si>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</si>
  <si>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</si>
  <si>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</si>
  <si>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</si>
  <si>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</si>
  <si>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</si>
  <si>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</si>
  <si>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</si>
  <si>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</si>
  <si>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</si>
  <si>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</si>
  <si>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</si>
  <si>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</si>
  <si>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</si>
  <si>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</si>
  <si>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</si>
  <si>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</si>
  <si>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</si>
  <si>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</si>
  <si>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</si>
  <si>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</si>
  <si>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</si>
  <si>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</si>
  <si>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</si>
  <si>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</si>
  <si>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</si>
  <si>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</si>
  <si>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</si>
  <si>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</si>
  <si>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</si>
  <si>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</si>
  <si>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</si>
  <si>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</si>
  <si>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</si>
  <si>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</si>
  <si>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</si>
  <si>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</si>
  <si>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</si>
  <si>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</si>
  <si>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</si>
  <si>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</si>
  <si>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</si>
  <si>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</si>
  <si>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</si>
  <si>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</si>
  <si>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</si>
  <si>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</si>
  <si>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</si>
  <si>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</si>
  <si>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</si>
  <si>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</si>
  <si>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</si>
  <si>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</si>
  <si>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</si>
  <si>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</si>
  <si>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</si>
  <si>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</si>
  <si>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</si>
  <si>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</si>
  <si>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</si>
  <si>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</si>
  <si>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</si>
  <si>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</si>
  <si>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</si>
  <si>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</si>
  <si>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</si>
  <si>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</si>
  <si>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</si>
  <si>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</si>
  <si>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</si>
  <si>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</si>
  <si>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</si>
  <si>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</si>
  <si>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</si>
  <si>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</si>
  <si>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</si>
  <si>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</si>
  <si>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</si>
  <si>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</si>
  <si>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</si>
  <si>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</si>
  <si>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</si>
  <si>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</si>
  <si>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</si>
  <si>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</si>
  <si>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</si>
  <si>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</si>
  <si>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</si>
  <si>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</si>
  <si>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</si>
  <si>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</si>
  <si>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</si>
  <si>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</si>
  <si>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</si>
  <si>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</si>
  <si>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</si>
  <si>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</si>
  <si>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</si>
  <si>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</si>
  <si>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</si>
  <si>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</si>
  <si>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</si>
  <si>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</si>
  <si>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</si>
  <si>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</si>
  <si>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</si>
  <si>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</si>
  <si>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</si>
  <si>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</si>
  <si>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</si>
  <si>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</si>
  <si>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</si>
  <si>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</si>
  <si>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</si>
  <si>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</si>
  <si>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</si>
  <si>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</si>
  <si>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</si>
  <si>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</si>
  <si>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</si>
  <si>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</si>
  <si>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</si>
  <si>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</si>
  <si>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</si>
  <si>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</si>
  <si>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</si>
  <si>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</si>
  <si>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</si>
  <si>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</si>
  <si>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</si>
  <si>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</si>
  <si>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</si>
  <si>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</si>
  <si>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</si>
  <si>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</si>
  <si>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</si>
  <si>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</si>
  <si>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</si>
  <si>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</si>
  <si>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</si>
  <si>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</si>
  <si>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</si>
  <si>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</si>
  <si>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</si>
  <si>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</si>
  <si>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</si>
  <si>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</si>
  <si>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</si>
  <si>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</si>
  <si>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</si>
  <si>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</si>
  <si>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</si>
  <si>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</si>
  <si>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</si>
  <si>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</si>
  <si>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</si>
  <si>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</si>
  <si>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</si>
  <si>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</si>
  <si>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</si>
  <si>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</si>
  <si>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</si>
  <si>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</si>
  <si>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</si>
  <si>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</si>
  <si>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</si>
  <si>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</si>
  <si>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</si>
  <si>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</si>
  <si>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</si>
  <si>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</si>
  <si>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</si>
  <si>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</si>
  <si>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</si>
  <si>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</si>
  <si>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</si>
  <si>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</si>
  <si>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</si>
  <si>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</si>
  <si>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</si>
  <si>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</si>
  <si>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</si>
  <si>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</si>
  <si>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</si>
  <si>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</si>
  <si>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</si>
  <si>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</si>
  <si>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</si>
  <si>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</si>
  <si>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</si>
  <si>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</si>
  <si>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</si>
  <si>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</si>
  <si>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</si>
  <si>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</si>
  <si>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</si>
  <si>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</si>
  <si>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</si>
  <si>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</si>
  <si>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</si>
  <si>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</si>
  <si>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</si>
  <si>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</si>
  <si>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</si>
  <si>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</si>
  <si>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</si>
  <si>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</si>
  <si>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</si>
  <si>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</si>
  <si>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</si>
  <si>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</si>
  <si>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</si>
  <si>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</si>
  <si>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</si>
  <si>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</si>
  <si>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</si>
  <si>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</si>
  <si>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</si>
  <si>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</si>
  <si>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</si>
  <si>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</si>
  <si>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</si>
  <si>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</si>
  <si>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</si>
  <si>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</si>
  <si>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</si>
  <si>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</si>
  <si>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</si>
  <si>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</si>
  <si>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</si>
  <si>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</si>
  <si>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</si>
  <si>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</si>
  <si>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</si>
  <si>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</si>
  <si>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</si>
  <si>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</si>
  <si>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</si>
  <si>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</si>
  <si>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</si>
  <si>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</si>
  <si>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</si>
  <si>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</si>
  <si>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</si>
  <si>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</si>
  <si>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</si>
  <si>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</si>
  <si>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</si>
  <si>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</si>
  <si>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</si>
  <si>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</si>
  <si>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</si>
  <si>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</si>
  <si>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</si>
  <si>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</si>
  <si>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</si>
  <si>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</si>
  <si>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</si>
  <si>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</si>
  <si>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</si>
  <si>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</si>
  <si>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</si>
  <si>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</si>
  <si>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</si>
  <si>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</si>
  <si>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</si>
  <si>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</si>
  <si>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</si>
  <si>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</si>
  <si>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</si>
  <si>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</si>
  <si>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</si>
  <si>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</si>
  <si>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</si>
  <si>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</si>
  <si>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</si>
  <si>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</si>
  <si>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</si>
  <si>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</si>
  <si>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</si>
  <si>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</si>
  <si>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</si>
  <si>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</si>
  <si>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</si>
  <si>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</si>
  <si>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</si>
  <si>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</si>
  <si>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</si>
  <si>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</si>
  <si>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</si>
  <si>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</si>
  <si>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</si>
  <si>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</si>
  <si>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</si>
  <si>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</si>
  <si>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</si>
  <si>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</si>
  <si>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</si>
  <si>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</si>
  <si>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</si>
  <si>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</si>
  <si>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</si>
  <si>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</si>
  <si>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</si>
  <si>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</si>
  <si>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</si>
  <si>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</si>
  <si>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</si>
  <si>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</si>
  <si>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</si>
  <si>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</si>
  <si>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</si>
  <si>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</si>
  <si>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</si>
  <si>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</si>
  <si>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</si>
  <si>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</si>
  <si>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</si>
  <si>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</si>
  <si>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</si>
  <si>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</si>
  <si>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</si>
  <si>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</si>
  <si>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</si>
  <si>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</si>
  <si>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</si>
  <si>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</si>
  <si>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</si>
  <si>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</si>
  <si>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</si>
  <si>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</si>
  <si>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</si>
  <si>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</si>
  <si>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</si>
  <si>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</si>
  <si>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</si>
  <si>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</si>
  <si>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</si>
  <si>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</si>
  <si>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</si>
  <si>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</si>
  <si>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</si>
  <si>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</si>
  <si>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</si>
  <si>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</si>
  <si>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</si>
  <si>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</si>
  <si>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</si>
  <si>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</si>
  <si>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</si>
  <si>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</si>
  <si>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</si>
  <si>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</si>
  <si>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</si>
  <si>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</si>
  <si>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</si>
  <si>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</si>
  <si>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</si>
  <si>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</si>
  <si>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</si>
  <si>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</si>
  <si>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</si>
  <si>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</si>
  <si>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</si>
  <si>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</si>
  <si>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</si>
  <si>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</si>
  <si>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</si>
  <si>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</si>
  <si>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</si>
  <si>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</si>
  <si>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</si>
  <si>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</si>
  <si>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</si>
  <si>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</si>
  <si>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</si>
  <si>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</si>
  <si>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</si>
  <si>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</si>
  <si>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</si>
  <si>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</si>
  <si>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</si>
  <si>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</si>
  <si>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</si>
  <si>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</si>
  <si>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</si>
  <si>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</si>
  <si>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</si>
  <si>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</si>
  <si>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</si>
  <si>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</si>
  <si>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</si>
  <si>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</si>
  <si>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</si>
  <si>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</si>
  <si>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</si>
  <si>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</si>
  <si>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</si>
  <si>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</si>
  <si>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</si>
  <si>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</si>
  <si>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</si>
  <si>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</si>
  <si>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</si>
  <si>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</si>
  <si>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</si>
  <si>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</si>
  <si>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</si>
  <si>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</si>
  <si>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</si>
  <si>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</si>
  <si>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</si>
  <si>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</si>
  <si>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</si>
  <si>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</si>
  <si>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</si>
  <si>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</si>
  <si>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</si>
  <si>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</si>
  <si>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</si>
  <si>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</si>
  <si>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</si>
  <si>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</si>
  <si>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</si>
  <si>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</si>
  <si>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</si>
  <si>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</si>
  <si>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</si>
  <si>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</si>
  <si>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</si>
  <si>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</si>
  <si>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</si>
  <si>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</si>
  <si>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</si>
  <si>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</si>
  <si>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</si>
  <si>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</si>
  <si>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</si>
  <si>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</si>
  <si>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</si>
  <si>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</si>
  <si>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</si>
  <si>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</si>
  <si>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</si>
  <si>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</si>
  <si>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</si>
  <si>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</si>
  <si>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</si>
  <si>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</si>
  <si>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</si>
  <si>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</si>
  <si>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</si>
  <si>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</si>
  <si>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</si>
  <si>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</si>
  <si>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</si>
  <si>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</si>
  <si>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</si>
  <si>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</si>
  <si>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</si>
  <si>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</si>
  <si>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</si>
  <si>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</si>
  <si>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</si>
  <si>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</si>
  <si>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</si>
  <si>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</si>
  <si>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</si>
  <si>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</si>
  <si>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</si>
  <si>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</si>
  <si>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</si>
  <si>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</si>
  <si>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</si>
  <si>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</si>
  <si>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</si>
  <si>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</si>
  <si>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</si>
  <si>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</si>
  <si>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</si>
  <si>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</si>
  <si>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</si>
  <si>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</si>
  <si>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</si>
  <si>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</si>
  <si>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</si>
  <si>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</si>
  <si>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</si>
  <si>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</si>
  <si>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</si>
  <si>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</si>
  <si>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</si>
  <si>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</si>
  <si>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</si>
  <si>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</si>
  <si>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</si>
  <si>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</si>
  <si>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</si>
  <si>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</si>
  <si>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</si>
  <si>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</si>
  <si>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</si>
  <si>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</si>
  <si>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</si>
  <si>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</si>
  <si>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</si>
  <si>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</si>
  <si>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</si>
  <si>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</si>
  <si>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</si>
  <si>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</si>
  <si>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</si>
  <si>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</si>
  <si>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</si>
  <si>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</si>
  <si>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</si>
  <si>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</si>
  <si>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</si>
  <si>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</si>
  <si>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</si>
  <si>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</si>
  <si>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</si>
  <si>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</si>
  <si>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</si>
  <si>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</si>
  <si>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</si>
  <si>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</si>
  <si>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</si>
  <si>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</si>
  <si>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</si>
  <si>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</si>
  <si>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</si>
  <si>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</si>
  <si>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</si>
  <si>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</si>
  <si>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</si>
  <si>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</si>
  <si>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</si>
  <si>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</si>
  <si>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</si>
  <si>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</si>
  <si>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</si>
  <si>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</si>
  <si>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</si>
  <si>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</si>
  <si>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</si>
  <si>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</si>
  <si>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</si>
  <si>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</si>
  <si>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</si>
  <si>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</si>
  <si>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</si>
  <si>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</si>
  <si>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</si>
  <si>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</si>
  <si>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</si>
  <si>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</si>
  <si>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</si>
  <si>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</si>
  <si>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</si>
  <si>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</si>
  <si>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</si>
  <si>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</si>
  <si>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</si>
  <si>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</si>
  <si>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</si>
  <si>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</si>
  <si>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</si>
  <si>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</si>
  <si>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</si>
  <si>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</si>
  <si>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</si>
  <si>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</si>
  <si>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</si>
  <si>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</si>
  <si>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</si>
  <si>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</si>
  <si>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</si>
  <si>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</si>
  <si>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</si>
  <si>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</si>
  <si>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</si>
  <si>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</si>
  <si>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</si>
  <si>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</si>
  <si>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</si>
  <si>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</si>
  <si>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</si>
  <si>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</si>
  <si>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</si>
  <si>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</si>
  <si>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</si>
  <si>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</si>
  <si>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</si>
  <si>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</si>
  <si>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</si>
  <si>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</si>
  <si>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</si>
  <si>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</si>
  <si>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</si>
  <si>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</si>
  <si>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</si>
  <si>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</si>
  <si>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</si>
  <si>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</si>
  <si>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</si>
  <si>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</si>
  <si>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</si>
  <si>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</si>
  <si>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</si>
  <si>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</si>
  <si>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</si>
  <si>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</si>
  <si>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</si>
  <si>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</si>
  <si>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</si>
  <si>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</si>
  <si>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</si>
  <si>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</si>
  <si>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</si>
  <si>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</si>
  <si>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</si>
  <si>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</si>
  <si>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</si>
  <si>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</si>
  <si>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</si>
  <si>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</si>
  <si>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</si>
  <si>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</si>
  <si>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</si>
  <si>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</si>
  <si>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</si>
  <si>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</si>
  <si>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</si>
  <si>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</si>
  <si>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</si>
  <si>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</si>
  <si>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</si>
  <si>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</si>
  <si>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</si>
  <si>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</si>
  <si>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</si>
  <si>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</si>
  <si>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</si>
  <si>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</si>
  <si>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</si>
  <si>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</si>
  <si>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</si>
  <si>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</si>
  <si>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</si>
  <si>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</si>
  <si>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</si>
  <si>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</si>
  <si>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</si>
  <si>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</si>
  <si>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</si>
  <si>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</si>
  <si>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</si>
  <si>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</si>
  <si>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</si>
  <si>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</si>
  <si>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</si>
  <si>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</si>
  <si>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</si>
  <si>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</si>
  <si>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</si>
  <si>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</si>
  <si>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</si>
  <si>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</si>
  <si>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</si>
  <si>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</si>
  <si>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</si>
  <si>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</si>
  <si>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</si>
  <si>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</si>
  <si>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</si>
  <si>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</si>
  <si>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</si>
  <si>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</si>
  <si>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</si>
  <si>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</si>
  <si>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</si>
  <si>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</si>
  <si>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</si>
  <si>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</si>
  <si>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</si>
  <si>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</si>
  <si>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</si>
  <si>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</si>
  <si>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</si>
  <si>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</si>
  <si>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</si>
  <si>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</si>
  <si>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</si>
  <si>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</si>
  <si>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</si>
  <si>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</si>
  <si>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</si>
  <si>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</si>
  <si>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</si>
  <si>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</si>
  <si>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</si>
  <si>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</si>
  <si>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</si>
  <si>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</si>
  <si>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</si>
  <si>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</si>
  <si>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</si>
  <si>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</si>
  <si>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</si>
  <si>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</si>
  <si>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</si>
  <si>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</si>
  <si>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</si>
  <si>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</si>
  <si>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</si>
  <si>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</si>
  <si>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</si>
  <si>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</si>
  <si>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</si>
  <si>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</si>
  <si>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</si>
  <si>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</si>
  <si>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</si>
  <si>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</si>
  <si>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</si>
  <si>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</si>
  <si>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</si>
  <si>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</si>
  <si>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</si>
  <si>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</si>
  <si>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</si>
  <si>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</si>
  <si>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</si>
  <si>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</si>
  <si>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</si>
  <si>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</si>
  <si>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</si>
  <si>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</si>
  <si>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</si>
  <si>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</si>
  <si>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</si>
  <si>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</si>
  <si>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</si>
  <si>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</si>
  <si>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</si>
  <si>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</si>
  <si>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</si>
  <si>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</si>
  <si>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</si>
  <si>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</si>
  <si>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</si>
  <si>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</si>
  <si>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</si>
  <si>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</si>
  <si>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</si>
  <si>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</si>
  <si>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</si>
  <si>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</si>
  <si>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</si>
  <si>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</si>
  <si>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</si>
  <si>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</si>
  <si>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</si>
  <si>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</si>
  <si>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</si>
  <si>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</si>
  <si>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</si>
  <si>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</si>
  <si>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</si>
  <si>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</si>
  <si>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</si>
  <si>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</si>
  <si>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</si>
  <si>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</si>
  <si>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</si>
  <si>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</si>
  <si>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</si>
  <si>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</si>
  <si>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</si>
  <si>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</si>
  <si>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</si>
  <si>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</si>
  <si>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</si>
  <si>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</si>
  <si>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</si>
  <si>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</si>
  <si>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</si>
  <si>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</si>
  <si>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</si>
  <si>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</si>
  <si>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</si>
  <si>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</si>
  <si>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</si>
  <si>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</si>
  <si>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</si>
  <si>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</si>
  <si>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</si>
  <si>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</si>
  <si>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</si>
  <si>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</si>
  <si>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</si>
  <si>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</si>
  <si>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</si>
  <si>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</si>
  <si>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</si>
  <si>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</si>
  <si>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</si>
  <si>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</si>
  <si>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</si>
  <si>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</si>
  <si>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</si>
  <si>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</si>
  <si>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</si>
  <si>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</si>
  <si>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</si>
  <si>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</si>
  <si>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</si>
  <si>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</si>
  <si>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</si>
  <si>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</si>
  <si>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</si>
  <si>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</si>
  <si>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</si>
  <si>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</si>
  <si>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</si>
  <si>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</si>
  <si>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</si>
  <si>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</si>
  <si>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</si>
  <si>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</si>
  <si>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</si>
  <si>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</si>
  <si>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</si>
  <si>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</si>
  <si>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</si>
  <si>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</si>
  <si>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</si>
  <si>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</si>
  <si>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</si>
  <si>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</si>
  <si>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</si>
  <si>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</si>
  <si>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</si>
  <si>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</si>
  <si>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</si>
  <si>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</si>
  <si>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</si>
  <si>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</si>
  <si>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</si>
  <si>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</si>
  <si>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</si>
  <si>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</si>
  <si>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</si>
  <si>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</si>
  <si>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</si>
  <si>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</si>
  <si>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</si>
  <si>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</si>
  <si>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</si>
  <si>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</si>
  <si>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</si>
  <si>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</si>
  <si>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</si>
  <si>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</si>
  <si>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</si>
  <si>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</si>
  <si>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</si>
  <si>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</si>
  <si>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</si>
  <si>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</si>
  <si>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</si>
  <si>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</si>
  <si>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</si>
  <si>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</si>
  <si>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</si>
  <si>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</si>
  <si>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</si>
  <si>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</si>
  <si>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</si>
  <si>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</si>
  <si>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</si>
  <si>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</si>
  <si>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</si>
  <si>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</si>
  <si>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</si>
  <si>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</si>
  <si>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</si>
  <si>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</si>
  <si>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</si>
  <si>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</si>
  <si>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</si>
  <si>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</si>
  <si>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</si>
  <si>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</si>
  <si>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</si>
  <si>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</si>
  <si>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</si>
  <si>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</si>
  <si>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</si>
  <si>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</si>
  <si>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</si>
  <si>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</si>
  <si>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</si>
  <si>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</si>
  <si>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</si>
  <si>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</si>
  <si>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</si>
  <si>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</si>
  <si>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</si>
  <si>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</si>
  <si>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</si>
  <si>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</si>
  <si>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</si>
  <si>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</si>
  <si>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</si>
  <si>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</si>
  <si>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</si>
  <si>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</si>
  <si>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</si>
  <si>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</si>
  <si>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</si>
  <si>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</si>
  <si>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</si>
  <si>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</si>
  <si>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</si>
  <si>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</si>
  <si>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</si>
  <si>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</si>
  <si>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</si>
  <si>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</si>
  <si>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</si>
  <si>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</si>
  <si>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</si>
  <si>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</si>
  <si>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</si>
  <si>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</si>
  <si>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</si>
  <si>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</si>
  <si>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</si>
  <si>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</si>
  <si>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</si>
  <si>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</si>
  <si>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</si>
  <si>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</si>
  <si>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</si>
  <si>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</si>
  <si>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</si>
  <si>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</si>
  <si>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</si>
  <si>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</si>
  <si>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</si>
  <si>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</si>
  <si>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</si>
  <si>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</si>
  <si>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</si>
  <si>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</si>
  <si>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</si>
  <si>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</si>
  <si>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</si>
  <si>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</si>
  <si>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</si>
  <si>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</si>
  <si>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</si>
  <si>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</si>
  <si>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</si>
  <si>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</si>
  <si>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</si>
  <si>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</si>
  <si>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</si>
  <si>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</si>
  <si>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</si>
  <si>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</si>
  <si>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</si>
  <si>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</si>
  <si>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</si>
  <si>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</si>
  <si>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</si>
  <si>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</si>
  <si>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</si>
  <si>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</si>
  <si>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</si>
  <si>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</si>
  <si>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</si>
  <si>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</si>
  <si>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</si>
  <si>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</si>
  <si>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</si>
  <si>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</si>
  <si>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</si>
  <si>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</si>
  <si>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</si>
  <si>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</si>
  <si>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</si>
  <si>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</si>
  <si>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</si>
  <si>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</si>
  <si>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</si>
  <si>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</si>
  <si>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</si>
  <si>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</si>
  <si>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</si>
  <si>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</si>
  <si>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</si>
  <si>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</si>
  <si>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</si>
  <si>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</si>
  <si>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</si>
  <si>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</si>
  <si>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</si>
  <si>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</si>
  <si>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</si>
  <si>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</si>
  <si>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</si>
  <si>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</si>
  <si>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</si>
  <si>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</si>
  <si>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</si>
  <si>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</si>
  <si>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</si>
  <si>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</si>
  <si>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</si>
  <si>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</si>
  <si>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</si>
  <si>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</si>
  <si>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</si>
  <si>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</si>
  <si>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</si>
  <si>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</si>
  <si>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</si>
  <si>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</si>
  <si>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</si>
  <si>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</si>
  <si>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</si>
  <si>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</si>
  <si>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</si>
  <si>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</si>
  <si>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</si>
  <si>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</si>
  <si>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</si>
  <si>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</si>
  <si>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</si>
  <si>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</si>
  <si>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</si>
  <si>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</si>
  <si>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</si>
  <si>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</si>
  <si>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</si>
  <si>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</si>
  <si>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</si>
  <si>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</si>
  <si>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</si>
  <si>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</si>
  <si>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</si>
  <si>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</si>
  <si>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</si>
  <si>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</si>
  <si>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</si>
  <si>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</si>
  <si>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</si>
  <si>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</si>
  <si>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</si>
  <si>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</si>
  <si>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</si>
  <si>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</si>
  <si>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</si>
  <si>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</si>
  <si>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</si>
  <si>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</si>
  <si>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</si>
  <si>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</si>
  <si>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</si>
  <si>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</si>
  <si>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</si>
  <si>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</si>
  <si>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</si>
  <si>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</si>
  <si>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</si>
  <si>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</si>
  <si>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</si>
  <si>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</si>
  <si>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</si>
  <si>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</si>
  <si>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</si>
  <si>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</si>
  <si>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</si>
  <si>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</si>
  <si>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</si>
  <si>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</si>
  <si>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</si>
  <si>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</si>
  <si>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</si>
  <si>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</si>
  <si>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</si>
  <si>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</si>
  <si>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</si>
  <si>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</si>
  <si>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</si>
  <si>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</si>
  <si>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</si>
  <si>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</si>
  <si>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</si>
  <si>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</si>
  <si>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</si>
  <si>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</si>
  <si>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</si>
  <si>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</si>
  <si>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</si>
  <si>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</si>
  <si>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</si>
  <si>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</si>
  <si>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</si>
  <si>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</si>
  <si>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</si>
  <si>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</si>
  <si>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</si>
  <si>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</si>
  <si>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</si>
  <si>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</si>
  <si>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</si>
  <si>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</si>
  <si>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</si>
  <si>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</si>
  <si>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</si>
  <si>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</si>
  <si>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</si>
  <si>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</si>
  <si>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</si>
  <si>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</si>
  <si>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</si>
  <si>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</si>
  <si>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</si>
  <si>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</si>
  <si>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</si>
  <si>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</si>
  <si>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</si>
  <si>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</si>
  <si>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</si>
  <si>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</si>
  <si>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</si>
  <si>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</si>
  <si>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</si>
  <si>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</si>
  <si>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</si>
  <si>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</si>
  <si>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</si>
  <si>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</si>
  <si>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</si>
  <si>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</si>
  <si>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</si>
  <si>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</si>
  <si>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</si>
  <si>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</si>
  <si>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</si>
  <si>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</si>
  <si>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</si>
  <si>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</si>
  <si>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</si>
  <si>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</si>
  <si>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</si>
  <si>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</si>
  <si>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</si>
  <si>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</si>
  <si>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</si>
  <si>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</si>
  <si>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</si>
  <si>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</si>
  <si>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</si>
  <si>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</si>
  <si>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</si>
  <si>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</si>
  <si>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</si>
  <si>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</si>
  <si>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</si>
  <si>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</si>
  <si>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</si>
  <si>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</si>
  <si>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</si>
  <si>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</si>
  <si>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</si>
  <si>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</si>
  <si>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</si>
  <si>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</si>
  <si>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</si>
  <si>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</si>
  <si>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</si>
  <si>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</si>
  <si>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</si>
  <si>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</si>
  <si>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</si>
  <si>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</si>
  <si>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</si>
  <si>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</si>
  <si>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</si>
  <si>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</si>
  <si>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</si>
  <si>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</si>
  <si>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</si>
  <si>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</si>
  <si>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</si>
  <si>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</si>
  <si>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</si>
  <si>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</si>
  <si>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</si>
  <si>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</si>
  <si>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</si>
  <si>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</si>
  <si>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</si>
  <si>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</si>
  <si>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</si>
  <si>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</si>
  <si>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</si>
  <si>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</si>
  <si>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</si>
  <si>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</si>
  <si>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</si>
  <si>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</si>
  <si>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</si>
  <si>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</si>
  <si>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</si>
  <si>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</si>
  <si>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</si>
  <si>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</si>
  <si>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</si>
  <si>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</si>
  <si>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</si>
  <si>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</si>
  <si>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</si>
  <si>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</si>
  <si>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</si>
  <si>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</si>
  <si>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</si>
  <si>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</si>
  <si>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</si>
  <si>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</si>
  <si>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</si>
  <si>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</si>
  <si>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</si>
  <si>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</si>
  <si>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</si>
  <si>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</si>
  <si>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</si>
  <si>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</si>
  <si>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</si>
  <si>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</si>
  <si>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</si>
  <si>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</si>
  <si>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</si>
  <si>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</si>
  <si>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</si>
  <si>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</si>
  <si>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</si>
  <si>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</si>
  <si>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</si>
  <si>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</si>
  <si>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</si>
  <si>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</si>
  <si>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</si>
  <si>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</si>
  <si>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</si>
  <si>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</si>
  <si>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</si>
  <si>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</si>
  <si>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</si>
  <si>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</si>
  <si>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</si>
  <si>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</si>
  <si>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</si>
  <si>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</si>
  <si>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</si>
  <si>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</si>
  <si>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</si>
  <si>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</si>
  <si>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</si>
  <si>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</si>
  <si>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</si>
  <si>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</si>
  <si>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</si>
  <si>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</si>
  <si>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</si>
  <si>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</si>
  <si>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</si>
  <si>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</si>
  <si>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</si>
  <si>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</si>
  <si>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</si>
  <si>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</si>
  <si>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</si>
  <si>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</si>
  <si>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</si>
  <si>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</si>
  <si>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</si>
  <si>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</si>
  <si>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</si>
  <si>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</si>
  <si>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</si>
  <si>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</si>
  <si>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</si>
  <si>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</si>
  <si>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</si>
  <si>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</si>
  <si>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</si>
  <si>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</si>
  <si>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</si>
  <si>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</si>
  <si>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</si>
  <si>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</si>
  <si>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</si>
  <si>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</si>
  <si>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</si>
  <si>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</si>
  <si>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</si>
  <si>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</si>
  <si>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</si>
  <si>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</si>
  <si>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</si>
  <si>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</si>
  <si>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</si>
  <si>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</si>
  <si>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</si>
  <si>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</si>
  <si>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</si>
  <si>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</si>
  <si>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</si>
  <si>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</si>
  <si>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</si>
  <si>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</si>
  <si>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</si>
  <si>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</si>
  <si>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</si>
  <si>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</si>
  <si>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</si>
  <si>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</si>
  <si>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</si>
  <si>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</si>
  <si>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</si>
  <si>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</si>
  <si>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</si>
  <si>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</si>
  <si>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</si>
  <si>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</si>
  <si>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</si>
  <si>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</si>
  <si>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</si>
  <si>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</si>
  <si>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</si>
  <si>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</si>
  <si>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</si>
  <si>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</si>
  <si>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</si>
  <si>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</si>
  <si>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</si>
  <si>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</si>
  <si>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</si>
  <si>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</si>
  <si>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</si>
  <si>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</si>
  <si>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</si>
  <si>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</si>
  <si>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</si>
  <si>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</si>
  <si>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</si>
  <si>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</si>
  <si>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</si>
  <si>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</si>
  <si>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</si>
  <si>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</si>
  <si>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</si>
  <si>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</si>
  <si>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</si>
  <si>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</si>
  <si>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</si>
  <si>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</si>
  <si>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</si>
  <si>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</si>
  <si>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</si>
  <si>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</si>
  <si>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</si>
  <si>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</si>
  <si>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</si>
  <si>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</si>
  <si>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</si>
  <si>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</si>
  <si>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</si>
  <si>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</si>
  <si>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</si>
  <si>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</si>
  <si>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</si>
  <si>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</si>
  <si>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</si>
  <si>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</si>
  <si>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</si>
  <si>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</si>
  <si>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</si>
  <si>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</si>
  <si>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</si>
  <si>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</si>
  <si>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</si>
  <si>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</si>
  <si>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</si>
  <si>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</si>
  <si>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</si>
  <si>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</si>
  <si>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</si>
  <si>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</si>
  <si>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</si>
  <si>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</si>
  <si>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</si>
  <si>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</si>
  <si>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</si>
  <si>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</si>
  <si>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</si>
  <si>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</si>
  <si>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</si>
  <si>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</si>
  <si>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</si>
  <si>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</si>
  <si>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</si>
  <si>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</si>
  <si>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</si>
  <si>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</si>
  <si>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</si>
  <si>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</si>
  <si>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</si>
  <si>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</si>
  <si>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</si>
  <si>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</si>
  <si>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</si>
  <si>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</si>
  <si>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</si>
  <si>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</si>
  <si>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</si>
  <si>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</si>
  <si>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</si>
  <si>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</si>
  <si>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</si>
  <si>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</si>
  <si>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</si>
  <si>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</si>
  <si>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</si>
  <si>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</si>
  <si>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</si>
  <si>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</si>
  <si>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</si>
  <si>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</si>
  <si>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</si>
  <si>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</si>
  <si>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</si>
  <si>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</si>
  <si>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</si>
  <si>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</si>
  <si>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</si>
  <si>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</si>
  <si>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</si>
  <si>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</si>
  <si>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</si>
  <si>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</si>
  <si>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</si>
  <si>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</si>
  <si>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</si>
  <si>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</si>
  <si>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</si>
  <si>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</si>
  <si>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</si>
  <si>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</si>
  <si>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</si>
  <si>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</si>
  <si>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</si>
  <si>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</si>
  <si>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</si>
  <si>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</si>
  <si>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</si>
  <si>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</si>
  <si>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</si>
  <si>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</si>
  <si>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</si>
  <si>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</si>
  <si>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</si>
  <si>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</si>
  <si>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</si>
  <si>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</si>
  <si>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</si>
  <si>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</si>
  <si>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</si>
  <si>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</si>
  <si>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</si>
  <si>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</si>
  <si>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</si>
  <si>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</si>
  <si>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</si>
  <si>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</si>
  <si>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</si>
  <si>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</si>
  <si>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</si>
  <si>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</si>
  <si>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</si>
  <si>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</si>
  <si>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</si>
  <si>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</si>
  <si>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</si>
  <si>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</si>
  <si>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</si>
  <si>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</si>
  <si>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</si>
  <si>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</si>
  <si>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</si>
  <si>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</si>
  <si>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</si>
  <si>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</si>
  <si>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</si>
  <si>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</si>
  <si>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</si>
  <si>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</si>
  <si>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</si>
  <si>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</si>
  <si>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</si>
  <si>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</si>
  <si>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</si>
  <si>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</si>
  <si>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</si>
  <si>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</si>
  <si>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</si>
  <si>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</si>
  <si>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</si>
  <si>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</si>
  <si>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</si>
  <si>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</si>
  <si>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</si>
  <si>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</si>
  <si>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</si>
  <si>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</si>
  <si>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</si>
  <si>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</si>
  <si>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</si>
  <si>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</si>
  <si>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</si>
  <si>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</si>
  <si>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</si>
  <si>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</si>
  <si>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</si>
  <si>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</si>
  <si>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</si>
  <si>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</si>
  <si>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</si>
  <si>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</si>
  <si>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</si>
  <si>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</si>
  <si>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</si>
  <si>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</si>
  <si>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</si>
  <si>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</si>
  <si>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</si>
  <si>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</si>
  <si>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</si>
  <si>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</si>
  <si>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</si>
  <si>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</si>
  <si>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</si>
  <si>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</si>
  <si>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</si>
  <si>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</si>
  <si>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</si>
  <si>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</si>
  <si>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</si>
  <si>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</si>
  <si>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</si>
  <si>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</si>
  <si>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</si>
  <si>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</si>
  <si>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</si>
  <si>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</si>
  <si>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</si>
  <si>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</si>
  <si>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</si>
  <si>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</si>
  <si>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</si>
  <si>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</si>
  <si>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</si>
  <si>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</si>
  <si>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</si>
  <si>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</si>
  <si>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</si>
  <si>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</si>
  <si>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</si>
  <si>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</si>
  <si>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</si>
  <si>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</si>
  <si>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</si>
  <si>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</si>
  <si>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</si>
  <si>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</si>
  <si>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</si>
  <si>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</si>
  <si>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</si>
  <si>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</si>
  <si>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</si>
  <si>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</si>
  <si>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</si>
  <si>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</si>
  <si>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</si>
  <si>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</si>
  <si>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</si>
  <si>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</si>
  <si>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</si>
  <si>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</si>
  <si>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</si>
  <si>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</si>
  <si>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</si>
  <si>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</si>
  <si>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</si>
  <si>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</si>
  <si>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</si>
  <si>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</si>
  <si>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</si>
  <si>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</si>
  <si>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</si>
  <si>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</si>
  <si>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</si>
  <si>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</si>
  <si>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</si>
  <si>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</si>
  <si>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</si>
  <si>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</si>
  <si>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</si>
  <si>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</si>
  <si>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</si>
  <si>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</si>
  <si>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</si>
  <si>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</si>
  <si>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</si>
  <si>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</si>
  <si>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</si>
  <si>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</si>
  <si>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</si>
  <si>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</si>
  <si>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</si>
  <si>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</si>
  <si>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</si>
  <si>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</si>
  <si>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</si>
  <si>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</si>
  <si>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</si>
  <si>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</si>
  <si>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</si>
  <si>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</si>
  <si>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</si>
  <si>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</si>
  <si>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</si>
  <si>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</si>
  <si>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</si>
  <si>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</si>
  <si>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</si>
  <si>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</si>
  <si>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</si>
  <si>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</si>
  <si>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</si>
  <si>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</si>
  <si>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</si>
  <si>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</si>
  <si>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</si>
  <si>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</si>
  <si>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</si>
  <si>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</si>
  <si>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</si>
  <si>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</si>
  <si>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</si>
  <si>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</si>
  <si>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</si>
  <si>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</si>
  <si>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</si>
  <si>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</si>
  <si>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</si>
  <si>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</si>
  <si>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</si>
  <si>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</si>
  <si>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</si>
  <si>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</si>
  <si>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</si>
  <si>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</si>
  <si>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</si>
  <si>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</si>
  <si>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</si>
  <si>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</si>
  <si>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</si>
  <si>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</si>
  <si>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</si>
  <si>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</si>
  <si>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</si>
  <si>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</si>
  <si>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</si>
  <si>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</si>
  <si>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</si>
  <si>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</si>
  <si>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</si>
  <si>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</si>
  <si>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</si>
  <si>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</si>
  <si>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</si>
  <si>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</si>
  <si>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</si>
  <si>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</si>
  <si>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</si>
  <si>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</si>
  <si>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</si>
  <si>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</si>
  <si>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</si>
  <si>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</si>
  <si>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</si>
  <si>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</si>
  <si>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</si>
  <si>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</si>
  <si>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</si>
  <si>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</si>
  <si>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</si>
  <si>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</si>
  <si>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</si>
  <si>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</si>
  <si>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</si>
  <si>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</si>
  <si>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</si>
  <si>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</si>
  <si>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</si>
  <si>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</si>
  <si>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</si>
  <si>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</si>
  <si>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</si>
  <si>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</si>
  <si>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</si>
  <si>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</si>
  <si>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</si>
  <si>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</si>
  <si>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</si>
  <si>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</si>
  <si>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</si>
  <si>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</si>
  <si>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</si>
  <si>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</si>
  <si>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</si>
  <si>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</si>
  <si>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</si>
  <si>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</si>
  <si>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</si>
  <si>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</si>
  <si>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</si>
  <si>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</si>
  <si>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</si>
  <si>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</si>
  <si>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</si>
  <si>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</si>
  <si>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</si>
  <si>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</si>
  <si>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</si>
  <si>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</si>
  <si>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</si>
  <si>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</si>
  <si>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</si>
  <si>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</si>
  <si>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</si>
  <si>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</si>
  <si>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</si>
  <si>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</si>
  <si>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</si>
  <si>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</si>
  <si>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</si>
  <si>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</si>
  <si>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</si>
  <si>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</si>
  <si>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</si>
  <si>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</si>
  <si>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</si>
  <si>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</si>
  <si>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</si>
  <si>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</si>
  <si>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</si>
  <si>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</si>
  <si>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</si>
  <si>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</si>
  <si>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</si>
  <si>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</si>
  <si>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</si>
  <si>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</si>
  <si>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</si>
  <si>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</si>
  <si>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</si>
  <si>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</si>
  <si>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</si>
  <si>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</si>
  <si>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</si>
  <si>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</si>
  <si>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</si>
  <si>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</si>
  <si>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</si>
  <si>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</si>
  <si>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</si>
  <si>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</si>
  <si>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</si>
  <si>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</si>
  <si>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</si>
  <si>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</si>
  <si>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</si>
  <si>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</si>
  <si>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</si>
  <si>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</si>
  <si>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</si>
  <si>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</si>
  <si>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</si>
  <si>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</si>
  <si>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</si>
  <si>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</si>
  <si>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</si>
  <si>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</si>
  <si>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</si>
  <si>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</si>
  <si>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</si>
  <si>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</si>
  <si>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</si>
  <si>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</si>
  <si>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</si>
  <si>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</si>
  <si>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</si>
  <si>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</si>
  <si>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</si>
  <si>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</si>
  <si>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</si>
  <si>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</si>
  <si>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</si>
  <si>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</si>
  <si>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</si>
  <si>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</si>
  <si>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</si>
  <si>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</si>
  <si>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</si>
  <si>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</si>
  <si>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</si>
  <si>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</si>
  <si>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</si>
  <si>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</si>
  <si>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</si>
  <si>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</si>
  <si>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</si>
  <si>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</si>
  <si>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</si>
  <si>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</si>
  <si>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</si>
  <si>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</si>
  <si>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</si>
  <si>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</si>
  <si>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</si>
  <si>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</si>
  <si>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</si>
  <si>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</si>
  <si>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</si>
  <si>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</si>
  <si>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</si>
  <si>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</si>
  <si>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</si>
  <si>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</si>
  <si>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</si>
  <si>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</si>
  <si>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</si>
  <si>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</si>
  <si>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</si>
  <si>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</si>
  <si>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</si>
  <si>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</si>
  <si>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</si>
  <si>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</si>
  <si>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</si>
  <si>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</si>
  <si>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</si>
  <si>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</si>
  <si>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</si>
  <si>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</si>
  <si>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</si>
  <si>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</si>
  <si>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</si>
  <si>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</si>
  <si>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</si>
  <si>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</si>
  <si>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</si>
  <si>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</si>
  <si>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</si>
  <si>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</si>
  <si>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</si>
  <si>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</si>
  <si>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</si>
  <si>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</si>
  <si>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</si>
  <si>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</si>
  <si>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</si>
  <si>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</si>
  <si>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</si>
  <si>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</si>
  <si>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</si>
  <si>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</si>
  <si>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</si>
  <si>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</si>
  <si>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</si>
  <si>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</si>
  <si>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</si>
  <si>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</si>
  <si>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</si>
  <si>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</si>
  <si>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</si>
  <si>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</si>
  <si>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</si>
  <si>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</si>
  <si>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</si>
  <si>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</si>
  <si>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</si>
  <si>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</si>
  <si>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</si>
  <si>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</si>
  <si>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</si>
  <si>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</si>
  <si>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</si>
  <si>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</si>
  <si>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</si>
  <si>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</si>
  <si>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</si>
  <si>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</si>
  <si>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</si>
  <si>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</si>
  <si>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</si>
  <si>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</si>
  <si>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</si>
  <si>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</si>
  <si>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</si>
  <si>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</si>
  <si>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</si>
  <si>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</si>
  <si>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</si>
  <si>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</si>
  <si>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</si>
  <si>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</si>
  <si>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</si>
  <si>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</si>
  <si>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</si>
  <si>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</si>
  <si>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</si>
  <si>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</si>
  <si>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</si>
  <si>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</si>
  <si>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</si>
  <si>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</si>
  <si>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</si>
  <si>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</si>
  <si>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</si>
  <si>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</si>
  <si>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</si>
  <si>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</si>
  <si>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</si>
  <si>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</si>
  <si>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</si>
  <si>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</si>
  <si>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</si>
  <si>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</si>
  <si>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</si>
  <si>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</si>
  <si>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</si>
  <si>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</si>
  <si>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</si>
  <si>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</si>
  <si>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</si>
  <si>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</si>
  <si>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</si>
  <si>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</si>
  <si>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</si>
  <si>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</si>
  <si>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</si>
  <si>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</si>
  <si>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</si>
  <si>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</si>
  <si>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</si>
  <si>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</si>
  <si>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</si>
  <si>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</si>
  <si>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</si>
  <si>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</si>
  <si>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</si>
  <si>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</si>
  <si>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</si>
  <si>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</si>
  <si>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</si>
  <si>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</si>
  <si>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</si>
  <si>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</si>
  <si>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</si>
  <si>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</si>
  <si>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</si>
  <si>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</si>
  <si>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</si>
  <si>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</si>
  <si>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</si>
  <si>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</si>
  <si>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</si>
  <si>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</si>
  <si>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</si>
  <si>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</si>
  <si>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</si>
  <si>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</si>
  <si>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</si>
  <si>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</si>
  <si>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</si>
  <si>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</si>
  <si>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</si>
  <si>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</si>
  <si>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</si>
  <si>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</si>
  <si>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</si>
  <si>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</si>
  <si>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</si>
  <si>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</si>
  <si>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</si>
  <si>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</si>
  <si>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</si>
  <si>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</si>
  <si>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</si>
  <si>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</si>
  <si>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</si>
  <si>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</si>
  <si>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</si>
  <si>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</si>
  <si>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</si>
  <si>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</si>
  <si>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</si>
  <si>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</si>
  <si>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</si>
  <si>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</si>
  <si>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</si>
  <si>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</si>
  <si>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</si>
  <si>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</si>
  <si>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</si>
  <si>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</si>
  <si>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</si>
  <si>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</si>
  <si>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</si>
  <si>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</si>
  <si>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</si>
  <si>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</si>
  <si>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</si>
  <si>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</si>
  <si>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</si>
  <si>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</si>
  <si>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</si>
  <si>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</si>
  <si>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</si>
  <si>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</si>
  <si>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</si>
  <si>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</si>
  <si>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</si>
  <si>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</si>
  <si>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</si>
  <si>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</si>
  <si>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</si>
  <si>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</si>
  <si>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</si>
  <si>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</si>
  <si>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</si>
  <si>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</si>
  <si>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</si>
  <si>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</si>
  <si>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</si>
  <si>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</si>
  <si>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</si>
  <si>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</si>
  <si>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</si>
  <si>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</si>
  <si>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</si>
  <si>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</si>
  <si>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</si>
  <si>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</si>
  <si>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</si>
  <si>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</si>
  <si>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</si>
  <si>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</si>
  <si>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</si>
  <si>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</si>
  <si>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</si>
  <si>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</si>
  <si>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</si>
  <si>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</si>
  <si>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</si>
  <si>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</si>
  <si>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</si>
  <si>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</si>
  <si>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</si>
  <si>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</si>
  <si>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</si>
  <si>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</si>
  <si>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</si>
  <si>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</si>
  <si>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</si>
  <si>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</si>
  <si>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</si>
  <si>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</si>
  <si>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</si>
  <si>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</si>
  <si>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</si>
  <si>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</si>
  <si>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</si>
  <si>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</si>
  <si>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</si>
  <si>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</si>
  <si>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</si>
  <si>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</si>
  <si>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</si>
  <si>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</si>
  <si>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</si>
  <si>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</si>
  <si>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</si>
  <si>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</si>
  <si>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</si>
  <si>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</si>
  <si>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</si>
  <si>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</si>
  <si>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</si>
  <si>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</si>
  <si>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</si>
  <si>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</si>
  <si>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</si>
  <si>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</si>
  <si>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</si>
  <si>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</si>
  <si>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</si>
  <si>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</si>
  <si>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</si>
  <si>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</si>
  <si>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</si>
  <si>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</si>
  <si>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</si>
  <si>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</si>
  <si>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</si>
  <si>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</si>
  <si>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</si>
  <si>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</si>
  <si>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</si>
  <si>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</si>
  <si>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</si>
  <si>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</si>
  <si>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</si>
  <si>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</si>
  <si>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</si>
  <si>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</si>
  <si>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</si>
  <si>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</si>
  <si>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</si>
  <si>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</si>
  <si>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</si>
  <si>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</si>
  <si>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</si>
  <si>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</si>
  <si>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</si>
  <si>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</si>
  <si>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</si>
  <si>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</si>
  <si>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</si>
  <si>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</si>
  <si>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</si>
  <si>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</si>
  <si>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</si>
  <si>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</si>
  <si>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</si>
  <si>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</si>
  <si>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</si>
  <si>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</si>
  <si>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</si>
  <si>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</si>
  <si>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</si>
  <si>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</si>
  <si>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</si>
  <si>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</si>
  <si>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</si>
  <si>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</si>
  <si>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</si>
  <si>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</si>
  <si>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</si>
  <si>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</si>
  <si>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</si>
  <si>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</si>
  <si>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</si>
  <si>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</si>
  <si>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</si>
  <si>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</si>
  <si>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</si>
  <si>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</si>
  <si>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</si>
  <si>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</si>
  <si>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</si>
  <si>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</si>
  <si>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</si>
  <si>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</si>
  <si>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</si>
  <si>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</si>
  <si>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</si>
  <si>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</si>
  <si>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</si>
  <si>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</si>
  <si>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</si>
  <si>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</si>
  <si>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</si>
  <si>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</si>
  <si>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</si>
  <si>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</si>
  <si>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</si>
  <si>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</si>
  <si>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</si>
  <si>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</si>
  <si>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</si>
  <si>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</si>
  <si>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</si>
  <si>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</si>
  <si>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</si>
  <si>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</si>
  <si>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</si>
  <si>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</si>
  <si>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</si>
  <si>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</si>
  <si>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</si>
  <si>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</si>
  <si>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</si>
  <si>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</si>
  <si>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</si>
  <si>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</si>
  <si>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</si>
  <si>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</si>
  <si>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</si>
  <si>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</si>
  <si>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</si>
  <si>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</si>
  <si>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</si>
  <si>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</si>
  <si>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</si>
  <si>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</si>
  <si>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</si>
  <si>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</si>
  <si>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</si>
  <si>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</si>
  <si>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</si>
  <si>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</si>
  <si>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</si>
  <si>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</si>
  <si>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</si>
  <si>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</si>
  <si>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</si>
  <si>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</si>
  <si>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</si>
  <si>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</si>
  <si>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</si>
  <si>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</si>
  <si>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</si>
  <si>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</si>
  <si>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</si>
  <si>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</si>
  <si>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</si>
  <si>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</si>
  <si>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</si>
  <si>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</si>
  <si>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</si>
  <si>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</si>
  <si>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</si>
  <si>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</si>
  <si>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</si>
  <si>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</si>
  <si>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</si>
  <si>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</si>
  <si>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</si>
  <si>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</si>
  <si>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</si>
  <si>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</si>
  <si>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</si>
  <si>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</si>
  <si>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</si>
  <si>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</si>
  <si>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</si>
  <si>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</si>
  <si>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</si>
  <si>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</si>
  <si>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</si>
  <si>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</si>
  <si>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</si>
  <si>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</si>
  <si>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</si>
  <si>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</si>
  <si>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</si>
  <si>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</si>
  <si>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</si>
  <si>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</si>
  <si>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</si>
  <si>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</si>
  <si>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</si>
  <si>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</si>
  <si>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</si>
  <si>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</si>
  <si>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</si>
  <si>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</si>
  <si>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</si>
  <si>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</si>
  <si>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</si>
  <si>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</si>
  <si>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</si>
  <si>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</si>
  <si>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</si>
  <si>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</si>
  <si>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</si>
  <si>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</si>
  <si>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</si>
  <si>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</si>
  <si>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</si>
  <si>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</si>
  <si>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</si>
  <si>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</si>
  <si>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</si>
  <si>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</si>
  <si>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</si>
  <si>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</si>
  <si>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</si>
  <si>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</si>
  <si>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</si>
  <si>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</si>
  <si>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</si>
  <si>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</si>
  <si>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</si>
  <si>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</si>
  <si>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</si>
  <si>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</si>
  <si>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</si>
  <si>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</si>
  <si>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</si>
  <si>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</si>
  <si>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</si>
  <si>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</si>
  <si>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</si>
  <si>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</si>
  <si>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</si>
  <si>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</si>
  <si>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</si>
  <si>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</si>
  <si>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</si>
  <si>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</si>
  <si>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</si>
  <si>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</si>
  <si>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</si>
  <si>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</si>
  <si>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</si>
  <si>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</si>
  <si>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</si>
  <si>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</si>
  <si>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</si>
  <si>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</si>
  <si>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</si>
  <si>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</si>
  <si>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</si>
  <si>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</si>
  <si>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</si>
  <si>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</si>
  <si>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</si>
  <si>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</si>
  <si>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</si>
  <si>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</si>
  <si>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</si>
  <si>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</si>
  <si>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</si>
  <si>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</si>
  <si>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</si>
  <si>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</si>
  <si>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</si>
  <si>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</si>
  <si>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</si>
  <si>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</si>
  <si>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</si>
  <si>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</si>
  <si>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</si>
  <si>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</si>
  <si>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</si>
  <si>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</si>
  <si>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</si>
  <si>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</si>
  <si>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</si>
  <si>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</si>
  <si>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</si>
  <si>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</si>
  <si>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</si>
  <si>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</si>
  <si>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</si>
  <si>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</si>
  <si>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</si>
  <si>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</si>
  <si>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</si>
  <si>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</si>
  <si>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</si>
  <si>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</si>
  <si>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</si>
  <si>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</si>
  <si>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</si>
  <si>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</si>
  <si>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</si>
  <si>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</si>
  <si>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</si>
  <si>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</si>
  <si>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</si>
  <si>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</si>
  <si>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</si>
  <si>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</si>
  <si>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</si>
  <si>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</si>
  <si>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</si>
  <si>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</si>
  <si>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</si>
  <si>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</si>
  <si>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</si>
  <si>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</si>
  <si>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</si>
  <si>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</si>
  <si>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</si>
  <si>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</si>
  <si>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</si>
  <si>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</si>
  <si>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</si>
  <si>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</si>
  <si>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</si>
  <si>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</si>
  <si>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</si>
  <si>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</si>
  <si>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</si>
  <si>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</si>
  <si>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</si>
  <si>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</si>
  <si>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</si>
  <si>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</si>
  <si>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</si>
  <si>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</si>
  <si>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</si>
  <si>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</si>
  <si>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</si>
  <si>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</si>
  <si>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</si>
  <si>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</si>
  <si>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</si>
  <si>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</si>
  <si>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</si>
  <si>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</si>
  <si>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</si>
  <si>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</si>
  <si>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</si>
  <si>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</si>
  <si>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</si>
  <si>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</si>
  <si>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</si>
  <si>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</si>
  <si>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</si>
  <si>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</si>
  <si>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</si>
  <si>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</si>
  <si>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</si>
  <si>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</si>
  <si>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</si>
  <si>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</si>
  <si>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</si>
  <si>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</si>
  <si>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</si>
  <si>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</si>
  <si>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</si>
  <si>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</si>
  <si>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</si>
  <si>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</si>
  <si>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</si>
  <si>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</si>
  <si>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</si>
  <si>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</si>
  <si>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</si>
  <si>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</si>
  <si>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</si>
  <si>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</si>
  <si>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</si>
  <si>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</si>
  <si>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</si>
  <si>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</si>
  <si>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</si>
  <si>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</si>
  <si>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</si>
  <si>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</si>
  <si>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</si>
  <si>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</si>
  <si>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</si>
  <si>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</si>
  <si>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</si>
  <si>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</si>
  <si>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</si>
  <si>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</si>
  <si>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</si>
  <si>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</si>
  <si>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</si>
  <si>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</si>
  <si>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</si>
  <si>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</si>
  <si>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</si>
  <si>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</si>
  <si>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</si>
  <si>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</si>
  <si>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</si>
  <si>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</si>
  <si>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</si>
  <si>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</si>
  <si>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</si>
  <si>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</si>
  <si>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</si>
  <si>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</si>
  <si>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</si>
  <si>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</si>
  <si>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</si>
  <si>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</si>
  <si>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</si>
  <si>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</si>
  <si>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</si>
  <si>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</si>
  <si>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</si>
  <si>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</si>
  <si>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</si>
  <si>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</si>
  <si>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</si>
  <si>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</si>
  <si>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</si>
  <si>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</si>
  <si>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</si>
  <si>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</si>
  <si>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</si>
  <si>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</si>
  <si>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</si>
  <si>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</si>
  <si>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</si>
  <si>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</si>
  <si>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</si>
  <si>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</si>
  <si>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</si>
  <si>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</si>
  <si>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</si>
  <si>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</si>
  <si>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</si>
  <si>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</si>
  <si>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</si>
  <si>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</si>
  <si>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</si>
  <si>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</si>
  <si>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</si>
  <si>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</si>
  <si>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</si>
  <si>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</si>
  <si>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</si>
  <si>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</si>
  <si>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</si>
  <si>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</si>
  <si>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</si>
  <si>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</si>
  <si>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</si>
  <si>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</si>
  <si>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</si>
  <si>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</si>
  <si>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</si>
  <si>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</si>
  <si>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</si>
  <si>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</si>
  <si>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</si>
  <si>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</si>
  <si>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</si>
  <si>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</si>
  <si>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</si>
  <si>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</si>
  <si>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</si>
  <si>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</si>
  <si>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</si>
  <si>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</si>
  <si>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</si>
  <si>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</si>
  <si>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</si>
  <si>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</si>
  <si>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</si>
  <si>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</si>
  <si>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</si>
  <si>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</si>
  <si>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</si>
  <si>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</si>
  <si>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</si>
  <si>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</si>
  <si>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</si>
  <si>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</si>
  <si>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</si>
  <si>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</si>
  <si>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</si>
  <si>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</si>
  <si>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</si>
  <si>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</si>
  <si>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</si>
  <si>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</si>
  <si>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</si>
  <si>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</si>
  <si>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</si>
  <si>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</si>
  <si>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</si>
  <si>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</si>
  <si>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</si>
  <si>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</si>
  <si>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</si>
  <si>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</si>
  <si>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</si>
  <si>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</si>
  <si>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</si>
  <si>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</si>
  <si>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</si>
  <si>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</si>
  <si>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</si>
  <si>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</si>
  <si>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</si>
  <si>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</si>
  <si>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</si>
  <si>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</si>
  <si>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</si>
  <si>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</si>
  <si>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</si>
  <si>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</si>
  <si>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</si>
  <si>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</si>
  <si>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</si>
  <si>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</si>
  <si>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</si>
  <si>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</si>
  <si>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</si>
  <si>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</si>
  <si>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</si>
  <si>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</si>
  <si>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</si>
  <si>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</si>
  <si>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</si>
  <si>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</si>
  <si>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</si>
  <si>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</si>
  <si>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</si>
  <si>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</si>
  <si>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</si>
  <si>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</si>
  <si>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</si>
  <si>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</si>
  <si>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</si>
  <si>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</si>
  <si>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</si>
  <si>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</si>
  <si>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</si>
  <si>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</si>
  <si>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</si>
  <si>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</si>
  <si>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</si>
  <si>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</si>
  <si>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</si>
  <si>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</si>
  <si>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</si>
  <si>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</si>
  <si>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</si>
  <si>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</si>
  <si>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</si>
  <si>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</si>
  <si>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</si>
  <si>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</si>
  <si>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</si>
  <si>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</si>
  <si>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</si>
  <si>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</si>
  <si>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</si>
  <si>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</si>
  <si>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</si>
  <si>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</si>
  <si>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</si>
  <si>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</si>
  <si>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</si>
  <si>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</si>
  <si>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</si>
  <si>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</si>
  <si>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</si>
  <si>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</si>
  <si>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</si>
  <si>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</si>
  <si>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</si>
  <si>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</si>
  <si>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</si>
  <si>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</si>
  <si>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</si>
  <si>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</si>
  <si>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</si>
  <si>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</si>
  <si>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</si>
  <si>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</si>
  <si>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</si>
  <si>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</si>
  <si>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</si>
  <si>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</si>
  <si>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</si>
  <si>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</si>
  <si>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</si>
  <si>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</si>
  <si>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</si>
  <si>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</si>
  <si>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</si>
  <si>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</si>
  <si>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</si>
  <si>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</si>
  <si>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</si>
  <si>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</si>
  <si>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</si>
  <si>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</si>
  <si>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</si>
  <si>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</si>
  <si>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</si>
  <si>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</si>
  <si>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</si>
  <si>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</si>
  <si>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</si>
  <si>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</si>
  <si>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</si>
  <si>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</si>
  <si>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</si>
  <si>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</si>
  <si>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</si>
  <si>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</si>
  <si>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</si>
  <si>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</si>
  <si>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</si>
  <si>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</si>
  <si>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</si>
  <si>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</si>
  <si>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</si>
  <si>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</si>
  <si>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</si>
  <si>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</si>
  <si>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</si>
  <si>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</si>
  <si>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</si>
  <si>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</si>
  <si>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</si>
  <si>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</si>
  <si>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</si>
  <si>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</si>
  <si>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</si>
  <si>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</si>
  <si>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</si>
  <si>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</si>
  <si>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</si>
  <si>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</si>
  <si>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</si>
  <si>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</si>
  <si>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</si>
  <si>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</si>
  <si>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</si>
  <si>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</si>
  <si>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</si>
  <si>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</si>
  <si>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</si>
  <si>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</si>
  <si>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</si>
  <si>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</si>
  <si>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</si>
  <si>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</si>
  <si>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</si>
  <si>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</si>
  <si>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</si>
  <si>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</si>
  <si>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</si>
  <si>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</si>
  <si>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</si>
  <si>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</si>
  <si>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</si>
  <si>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</si>
  <si>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</si>
  <si>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</si>
  <si>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</si>
  <si>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</si>
  <si>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</si>
  <si>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</si>
  <si>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</si>
  <si>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</si>
  <si>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</si>
  <si>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</si>
  <si>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</si>
  <si>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</si>
  <si>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</si>
  <si>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</si>
  <si>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</si>
  <si>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</si>
  <si>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</si>
  <si>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</si>
  <si>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</si>
  <si>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</si>
  <si>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</si>
  <si>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</si>
  <si>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</si>
  <si>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</si>
  <si>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</si>
  <si>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</si>
  <si>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</si>
  <si>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</si>
  <si>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</si>
  <si>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</si>
  <si>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</si>
  <si>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</si>
  <si>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</si>
  <si>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</si>
  <si>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</si>
  <si>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</si>
  <si>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</si>
  <si>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</si>
  <si>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</si>
  <si>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</si>
  <si>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</si>
  <si>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</si>
  <si>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</si>
  <si>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</si>
  <si>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</si>
  <si>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</si>
  <si>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</si>
  <si>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</si>
  <si>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</si>
  <si>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</si>
  <si>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</si>
  <si>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</si>
  <si>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</si>
  <si>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</si>
  <si>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</si>
  <si>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</si>
  <si>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</si>
  <si>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</si>
  <si>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</si>
  <si>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</si>
  <si>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</si>
  <si>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</si>
  <si>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</si>
  <si>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</si>
  <si>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</si>
  <si>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</si>
  <si>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</si>
  <si>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</si>
  <si>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</si>
  <si>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</si>
  <si>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</si>
  <si>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</si>
  <si>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</si>
  <si>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</si>
  <si>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</si>
  <si>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</si>
  <si>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</si>
  <si>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</si>
  <si>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</si>
  <si>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</si>
  <si>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</si>
  <si>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</si>
  <si>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</si>
  <si>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</si>
  <si>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</si>
  <si>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</si>
  <si>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</si>
  <si>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</si>
  <si>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</si>
  <si>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</si>
  <si>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</si>
  <si>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</si>
  <si>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</si>
  <si>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</si>
  <si>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</si>
  <si>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</si>
  <si>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</si>
  <si>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</si>
  <si>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</si>
  <si>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</si>
  <si>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</si>
  <si>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</si>
  <si>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</si>
  <si>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</si>
  <si>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</si>
  <si>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</si>
  <si>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</si>
  <si>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</si>
  <si>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</si>
  <si>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</si>
  <si>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</si>
  <si>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</si>
  <si>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</si>
  <si>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</si>
  <si>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</si>
  <si>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</si>
  <si>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</si>
  <si>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</si>
  <si>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</si>
  <si>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</si>
  <si>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</si>
  <si>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</si>
  <si>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</si>
  <si>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</si>
  <si>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</si>
  <si>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</si>
  <si>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</si>
  <si>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</si>
  <si>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</si>
  <si>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</si>
  <si>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</si>
  <si>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</si>
  <si>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</si>
  <si>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</si>
  <si>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</si>
  <si>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</si>
  <si>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</si>
  <si>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</si>
  <si>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</si>
  <si>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</si>
  <si>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</si>
  <si>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</si>
  <si>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</si>
  <si>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</si>
  <si>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</si>
  <si>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</si>
  <si>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</si>
  <si>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</si>
  <si>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</si>
  <si>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</si>
  <si>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</si>
  <si>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</si>
  <si>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</si>
  <si>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</si>
  <si>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</si>
  <si>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</si>
  <si>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</si>
  <si>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</si>
  <si>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</si>
  <si>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</si>
  <si>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</si>
  <si>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</si>
  <si>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</si>
  <si>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</si>
  <si>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</si>
  <si>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</si>
  <si>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</si>
  <si>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</si>
  <si>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</si>
  <si>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</si>
  <si>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</si>
  <si>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</si>
  <si>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</si>
  <si>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</si>
  <si>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</si>
  <si>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</si>
  <si>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</si>
  <si>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</si>
  <si>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</si>
  <si>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</si>
  <si>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</si>
  <si>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</si>
  <si>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</si>
  <si>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</si>
  <si>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</si>
  <si>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</si>
  <si>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</si>
  <si>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</si>
  <si>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</si>
  <si>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</si>
  <si>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</si>
  <si>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</si>
  <si>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</si>
  <si>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</si>
  <si>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</si>
  <si>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</si>
  <si>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</si>
  <si>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</si>
  <si>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</si>
  <si>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</si>
  <si>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</si>
  <si>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</si>
  <si>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</si>
  <si>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</si>
  <si>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</si>
  <si>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</si>
  <si>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</si>
  <si>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</si>
  <si>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</si>
  <si>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</si>
  <si>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</si>
  <si>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</si>
  <si>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</si>
  <si>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</si>
  <si>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</si>
  <si>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</si>
  <si>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</si>
  <si>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</si>
  <si>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</si>
  <si>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</si>
  <si>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</si>
  <si>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</si>
  <si>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</si>
  <si>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</si>
  <si>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</si>
  <si>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</si>
  <si>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</si>
  <si>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</si>
  <si>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</si>
  <si>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</si>
  <si>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</si>
  <si>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</si>
  <si>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</si>
  <si>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</si>
  <si>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</si>
  <si>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</si>
  <si>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</si>
  <si>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</si>
  <si>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</si>
  <si>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</si>
  <si>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</si>
  <si>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</si>
  <si>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</si>
  <si>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</si>
  <si>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</si>
  <si>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</si>
  <si>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</si>
  <si>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</si>
  <si>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</si>
  <si>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</si>
  <si>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</si>
  <si>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</si>
  <si>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</si>
  <si>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</si>
  <si>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</si>
  <si>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</si>
  <si>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</si>
  <si>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</si>
  <si>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</si>
  <si>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</si>
  <si>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</si>
  <si>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</si>
  <si>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</si>
  <si>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</si>
  <si>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</si>
  <si>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</si>
  <si>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</si>
  <si>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</si>
  <si>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</si>
  <si>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</si>
  <si>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</si>
  <si>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</si>
  <si>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</si>
  <si>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</si>
  <si>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</si>
  <si>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</si>
  <si>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</si>
  <si>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</si>
  <si>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</si>
  <si>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</si>
  <si>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</si>
  <si>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</si>
  <si>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</si>
  <si>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</si>
  <si>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</si>
  <si>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</si>
  <si>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</si>
  <si>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</si>
  <si>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</si>
  <si>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</si>
  <si>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</si>
  <si>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</si>
  <si>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</si>
  <si>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</si>
  <si>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</si>
  <si>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</si>
  <si>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</si>
  <si>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</si>
  <si>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</si>
  <si>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</si>
  <si>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</si>
  <si>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</si>
  <si>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</si>
  <si>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</si>
  <si>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</si>
  <si>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</si>
  <si>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</si>
  <si>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</si>
  <si>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</si>
  <si>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</si>
  <si>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</si>
  <si>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</si>
  <si>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</si>
  <si>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</si>
  <si>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</si>
  <si>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</si>
  <si>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</si>
  <si>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</si>
  <si>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</si>
  <si>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</si>
  <si>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</si>
  <si>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</si>
  <si>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</si>
  <si>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</si>
  <si>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</si>
  <si>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</si>
  <si>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</si>
  <si>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</si>
  <si>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</si>
  <si>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</si>
  <si>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</si>
  <si>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</si>
  <si>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</si>
  <si>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</si>
  <si>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</si>
  <si>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</si>
  <si>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</si>
  <si>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</si>
  <si>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</si>
  <si>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</si>
  <si>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</si>
  <si>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</si>
  <si>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</si>
  <si>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</si>
  <si>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</si>
  <si>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</si>
  <si>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</si>
  <si>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</si>
  <si>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</si>
  <si>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</si>
  <si>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</si>
  <si>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</si>
  <si>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</si>
  <si>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</si>
  <si>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</si>
  <si>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</si>
  <si>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</si>
  <si>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</si>
  <si>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</si>
  <si>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</si>
  <si>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</si>
  <si>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</si>
  <si>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</si>
  <si>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</si>
  <si>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</si>
  <si>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</si>
  <si>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</si>
  <si>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</si>
  <si>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</si>
  <si>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</si>
  <si>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</si>
  <si>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</si>
  <si>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</si>
  <si>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</si>
  <si>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</si>
  <si>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</si>
  <si>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</si>
  <si>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</si>
  <si>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</si>
  <si>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</si>
  <si>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</si>
  <si>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</si>
  <si>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</si>
  <si>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</si>
  <si>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</si>
  <si>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</si>
  <si>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</si>
  <si>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</si>
  <si>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</si>
  <si>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</si>
  <si>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</si>
  <si>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</si>
  <si>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</si>
  <si>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</si>
  <si>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</si>
  <si>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</si>
  <si>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</si>
  <si>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</si>
  <si>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</si>
  <si>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</si>
  <si>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</si>
  <si>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</si>
  <si>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</si>
  <si>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</si>
  <si>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</si>
  <si>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</si>
  <si>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</si>
  <si>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</si>
  <si>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</si>
  <si>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</si>
  <si>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</si>
  <si>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</si>
  <si>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</si>
  <si>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</si>
  <si>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</si>
  <si>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</si>
  <si>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</si>
  <si>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</si>
  <si>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</si>
  <si>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</si>
  <si>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</si>
  <si>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</si>
  <si>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</si>
  <si>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</si>
  <si>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</si>
  <si>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</si>
  <si>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</si>
  <si>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</si>
  <si>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</si>
  <si>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</si>
  <si>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</si>
  <si>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</si>
  <si>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</si>
  <si>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</si>
  <si>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</si>
  <si>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</si>
  <si>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</si>
  <si>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</si>
  <si>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</si>
  <si>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</si>
  <si>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</si>
  <si>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</si>
  <si>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</si>
  <si>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</si>
  <si>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</si>
  <si>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</si>
  <si>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</si>
  <si>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</si>
  <si>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</si>
  <si>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</si>
  <si>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</si>
  <si>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</si>
  <si>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</si>
  <si>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</si>
  <si>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</si>
  <si>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</si>
  <si>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</si>
  <si>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</si>
  <si>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</si>
  <si>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</si>
  <si>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</si>
  <si>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</si>
  <si>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</si>
  <si>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</si>
  <si>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</si>
  <si>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</si>
  <si>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</si>
  <si>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</si>
  <si>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</si>
  <si>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</si>
  <si>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</si>
  <si>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</si>
  <si>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</si>
  <si>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</si>
  <si>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</si>
  <si>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</si>
  <si>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</si>
  <si>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</si>
  <si>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</si>
  <si>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</si>
  <si>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</si>
  <si>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</si>
  <si>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</si>
  <si>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</si>
  <si>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</si>
  <si>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</si>
  <si>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</si>
  <si>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</si>
  <si>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</si>
  <si>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</si>
  <si>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</si>
  <si>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</si>
  <si>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</si>
  <si>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</si>
  <si>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</si>
  <si>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</si>
  <si>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</si>
  <si>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</si>
  <si>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</si>
  <si>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</si>
  <si>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</si>
  <si>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</si>
  <si>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</si>
  <si>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</si>
  <si>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</si>
  <si>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</si>
  <si>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</si>
  <si>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</si>
  <si>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</si>
  <si>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</si>
  <si>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</si>
  <si>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</si>
  <si>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</si>
  <si>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</si>
  <si>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</si>
  <si>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</si>
  <si>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</si>
  <si>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</si>
  <si>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</si>
  <si>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</si>
  <si>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</si>
  <si>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</si>
  <si>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</si>
  <si>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</si>
  <si>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</si>
  <si>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</si>
  <si>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</si>
  <si>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</si>
  <si>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</si>
  <si>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</si>
  <si>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</si>
  <si>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</si>
  <si>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</si>
  <si>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</si>
  <si>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</si>
  <si>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</si>
  <si>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</si>
  <si>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</si>
  <si>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</si>
  <si>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</si>
  <si>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</si>
  <si>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</si>
  <si>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</si>
  <si>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</si>
  <si>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</si>
  <si>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</si>
  <si>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</si>
  <si>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</si>
  <si>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</si>
  <si>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</si>
  <si>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</si>
  <si>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</si>
  <si>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</si>
  <si>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</si>
  <si>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</si>
  <si>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</si>
  <si>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</si>
  <si>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</si>
  <si>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</si>
  <si>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</si>
  <si>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</si>
  <si>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</si>
  <si>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</si>
  <si>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</si>
  <si>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</si>
  <si>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</si>
  <si>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</si>
  <si>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</si>
  <si>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</si>
  <si>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</si>
  <si>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</si>
  <si>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</si>
  <si>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</si>
  <si>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</si>
  <si>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</si>
  <si>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</si>
  <si>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</si>
  <si>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</si>
  <si>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</si>
  <si>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</si>
  <si>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</si>
  <si>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</si>
  <si>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</si>
  <si>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</si>
  <si>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</si>
  <si>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</si>
  <si>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</si>
  <si>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</si>
  <si>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</si>
  <si>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</si>
  <si>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</si>
  <si>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</si>
  <si>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</si>
  <si>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</si>
  <si>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</si>
  <si>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</si>
  <si>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</si>
  <si>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</si>
  <si>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</si>
  <si>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</si>
  <si>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</si>
  <si>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</si>
  <si>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</si>
  <si>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</si>
  <si>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</si>
  <si>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</si>
  <si>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</si>
  <si>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</si>
  <si>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</si>
  <si>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</si>
  <si>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</si>
  <si>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</si>
  <si>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</si>
  <si>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</si>
  <si>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</si>
  <si>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</si>
  <si>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</si>
  <si>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</si>
  <si>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</si>
  <si>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</si>
  <si>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</si>
  <si>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</si>
  <si>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</si>
  <si>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</si>
  <si>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</si>
  <si>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</si>
  <si>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</si>
  <si>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</si>
  <si>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</si>
  <si>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</si>
  <si>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</si>
  <si>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</si>
  <si>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</si>
  <si>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</si>
  <si>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</si>
  <si>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</si>
  <si>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</si>
  <si>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</si>
  <si>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</si>
  <si>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</si>
  <si>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</si>
  <si>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</si>
  <si>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</si>
  <si>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</si>
  <si>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</si>
  <si>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</si>
  <si>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</si>
  <si>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</si>
  <si>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</si>
  <si>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</si>
  <si>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</si>
  <si>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</si>
  <si>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</si>
  <si>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</si>
  <si>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</si>
  <si>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</si>
  <si>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</si>
  <si>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</si>
  <si>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</si>
  <si>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</si>
  <si>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</si>
  <si>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</si>
  <si>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</si>
  <si>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</si>
  <si>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</si>
  <si>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</si>
  <si>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</si>
  <si>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</si>
  <si>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</si>
  <si>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</si>
  <si>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</si>
  <si>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</si>
  <si>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</si>
  <si>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</si>
  <si>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</si>
  <si>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</si>
  <si>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</si>
  <si>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</si>
  <si>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</si>
  <si>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</si>
  <si>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</si>
  <si>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</si>
  <si>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</si>
  <si>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</si>
  <si>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</si>
  <si>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</si>
  <si>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</si>
  <si>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</si>
  <si>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</si>
  <si>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</si>
  <si>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</si>
  <si>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</si>
  <si>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</si>
  <si>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</si>
  <si>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</si>
  <si>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</si>
  <si>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</si>
  <si>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</si>
  <si>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</si>
  <si>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</si>
  <si>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</si>
  <si>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</si>
  <si>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</si>
  <si>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</si>
  <si>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</si>
  <si>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</si>
  <si>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</si>
  <si>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</si>
  <si>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</si>
  <si>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</si>
  <si>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</si>
  <si>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</si>
  <si>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</si>
  <si>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</si>
  <si>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</si>
  <si>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</si>
  <si>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</si>
  <si>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</si>
  <si>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</si>
  <si>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</si>
  <si>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</si>
  <si>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</si>
  <si>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</si>
  <si>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</si>
  <si>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</si>
  <si>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</si>
  <si>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</si>
  <si>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</si>
  <si>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</si>
  <si>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</si>
  <si>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</si>
  <si>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</si>
  <si>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</si>
  <si>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</si>
  <si>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</si>
  <si>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</si>
  <si>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</si>
  <si>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</si>
  <si>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</si>
  <si>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</si>
  <si>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</si>
  <si>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</si>
  <si>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</si>
  <si>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</si>
  <si>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</si>
  <si>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</si>
  <si>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</si>
  <si>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</si>
  <si>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</si>
  <si>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</si>
  <si>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</si>
  <si>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</si>
  <si>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</si>
  <si>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</si>
  <si>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</si>
  <si>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</si>
  <si>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</si>
  <si>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</si>
  <si>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</si>
  <si>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</si>
  <si>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</si>
  <si>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</si>
  <si>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</si>
  <si>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</si>
  <si>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</si>
  <si>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</si>
  <si>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</si>
  <si>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</si>
  <si>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</si>
  <si>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</si>
  <si>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</si>
  <si>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</si>
  <si>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</si>
  <si>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</si>
  <si>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</si>
  <si>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</si>
  <si>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</si>
  <si>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</si>
  <si>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</si>
  <si>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</si>
  <si>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</si>
  <si>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</si>
  <si>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</si>
  <si>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</si>
  <si>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</si>
  <si>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</si>
  <si>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</si>
  <si>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</si>
  <si>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</si>
  <si>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</si>
  <si>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</si>
  <si>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</si>
  <si>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</si>
  <si>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</si>
  <si>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</si>
  <si>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</si>
  <si>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</si>
  <si>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</si>
  <si>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</si>
  <si>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</si>
  <si>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</si>
  <si>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</si>
  <si>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</si>
  <si>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</si>
  <si>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</si>
  <si>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</si>
  <si>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</si>
  <si>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</si>
  <si>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</si>
  <si>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</si>
  <si>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</si>
  <si>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</si>
  <si>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</si>
  <si>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</si>
  <si>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</si>
  <si>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</si>
  <si>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</si>
  <si>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</si>
  <si>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</si>
  <si>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</si>
  <si>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</si>
  <si>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</si>
  <si>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</si>
  <si>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</si>
  <si>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</si>
  <si>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</si>
  <si>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</si>
  <si>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</si>
  <si>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</si>
  <si>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</si>
  <si>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</si>
  <si>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</si>
  <si>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</si>
  <si>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</si>
  <si>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</si>
  <si>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</si>
  <si>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</si>
  <si>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</si>
  <si>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</si>
  <si>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</si>
  <si>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</si>
  <si>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</si>
  <si>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</si>
  <si>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</si>
  <si>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</si>
  <si>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</si>
  <si>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</si>
  <si>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</si>
  <si>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</si>
  <si>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</si>
  <si>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</si>
  <si>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</si>
  <si>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</si>
  <si>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</si>
  <si>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</si>
  <si>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</si>
  <si>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</si>
  <si>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</si>
  <si>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</si>
  <si>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</si>
  <si>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</si>
  <si>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</si>
  <si>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</si>
  <si>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</si>
  <si>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</si>
  <si>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</si>
  <si>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</si>
  <si>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</si>
  <si>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</si>
  <si>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</si>
  <si>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</si>
  <si>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</si>
  <si>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</si>
  <si>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</si>
  <si>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</si>
  <si>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</si>
  <si>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</si>
  <si>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</si>
  <si>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</si>
  <si>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</si>
  <si>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</si>
  <si>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</si>
  <si>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</si>
  <si>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</si>
  <si>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</si>
  <si>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</si>
  <si>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</si>
  <si>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</si>
  <si>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</si>
  <si>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</si>
  <si>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</si>
  <si>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</si>
  <si>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</si>
  <si>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</si>
  <si>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</si>
  <si>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</si>
  <si>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</si>
  <si>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</si>
  <si>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</si>
  <si>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</si>
  <si>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</si>
  <si>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</si>
  <si>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</si>
  <si>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</si>
  <si>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</si>
  <si>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</si>
  <si>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</si>
  <si>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</si>
  <si>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</si>
  <si>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</si>
  <si>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</si>
  <si>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</si>
  <si>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</si>
  <si>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</si>
  <si>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</si>
  <si>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</si>
  <si>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</si>
  <si>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</si>
  <si>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</si>
  <si>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</si>
  <si>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</si>
  <si>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</si>
  <si>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</si>
  <si>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</si>
  <si>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</si>
  <si>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</si>
  <si>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</si>
  <si>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</si>
  <si>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</si>
  <si>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</si>
  <si>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</si>
  <si>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</si>
  <si>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</si>
  <si>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</si>
  <si>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</si>
  <si>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</si>
  <si>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</si>
  <si>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</si>
  <si>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</si>
  <si>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</si>
  <si>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</si>
  <si>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</si>
  <si>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</si>
  <si>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</si>
  <si>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</si>
  <si>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</si>
  <si>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</si>
  <si>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</si>
  <si>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</si>
  <si>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</si>
  <si>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</si>
  <si>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</si>
  <si>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</si>
  <si>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</si>
  <si>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</si>
  <si>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</si>
  <si>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</si>
  <si>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</si>
  <si>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</si>
  <si>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</si>
  <si>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</si>
  <si>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</si>
  <si>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</si>
  <si>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</si>
  <si>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</si>
  <si>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</si>
  <si>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</si>
  <si>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</si>
  <si>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</si>
  <si>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</si>
  <si>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</si>
  <si>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</si>
  <si>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</si>
  <si>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</si>
  <si>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</si>
  <si>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</si>
  <si>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</si>
  <si>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</si>
  <si>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</si>
  <si>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</si>
  <si>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</si>
  <si>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</si>
  <si>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</si>
  <si>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</si>
  <si>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</si>
  <si>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</si>
  <si>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</si>
  <si>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</si>
  <si>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</si>
  <si>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</si>
  <si>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</si>
  <si>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</si>
  <si>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</si>
  <si>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</si>
  <si>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</si>
  <si>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</si>
  <si>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</si>
  <si>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</si>
  <si>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</si>
  <si>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</si>
  <si>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</si>
  <si>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</si>
  <si>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</si>
  <si>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</si>
  <si>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</si>
  <si>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</si>
  <si>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</si>
  <si>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</si>
  <si>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</si>
  <si>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</si>
  <si>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</si>
  <si>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</si>
  <si>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</si>
  <si>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</si>
  <si>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</si>
  <si>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</si>
  <si>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</si>
  <si>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</si>
  <si>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</si>
  <si>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</si>
  <si>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</si>
  <si>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</si>
  <si>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</si>
  <si>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</si>
  <si>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</si>
  <si>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</si>
  <si>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</si>
  <si>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</si>
  <si>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</si>
  <si>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</si>
  <si>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</si>
  <si>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</si>
  <si>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</si>
  <si>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</si>
  <si>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</si>
  <si>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</si>
  <si>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</si>
  <si>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</si>
  <si>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</si>
  <si>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</si>
  <si>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</si>
  <si>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</si>
  <si>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</si>
  <si>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</si>
  <si>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</si>
  <si>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</si>
  <si>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</si>
  <si>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</si>
  <si>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</si>
  <si>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</si>
  <si>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</si>
  <si>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</si>
  <si>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</si>
  <si>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</si>
  <si>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</si>
  <si>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</si>
  <si>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</si>
  <si>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</si>
  <si>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</si>
  <si>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</si>
  <si>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</si>
  <si>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</si>
  <si>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</si>
  <si>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</si>
  <si>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</si>
  <si>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</si>
  <si>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</si>
  <si>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</si>
  <si>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</si>
  <si>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</si>
  <si>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</si>
  <si>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</si>
  <si>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</si>
  <si>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</si>
  <si>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</si>
  <si>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</si>
  <si>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</si>
  <si>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</si>
  <si>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</si>
  <si>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</si>
  <si>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</si>
  <si>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</si>
  <si>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</si>
  <si>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</si>
  <si>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</si>
  <si>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</si>
  <si>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</si>
  <si>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</si>
  <si>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</si>
  <si>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</si>
  <si>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</si>
  <si>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</si>
  <si>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</si>
  <si>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</si>
  <si>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</si>
  <si>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</si>
  <si>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</si>
  <si>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</si>
  <si>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</si>
  <si>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</si>
  <si>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</si>
  <si>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</si>
  <si>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</si>
  <si>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</si>
  <si>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</si>
  <si>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</si>
  <si>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</si>
  <si>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</si>
  <si>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</si>
  <si>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</si>
  <si>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</si>
  <si>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</si>
  <si>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</si>
  <si>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</si>
  <si>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</si>
  <si>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</si>
  <si>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</si>
  <si>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</si>
  <si>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</si>
  <si>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</si>
  <si>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</si>
  <si>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</si>
  <si>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</si>
  <si>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</si>
  <si>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</si>
  <si>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</si>
  <si>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</si>
  <si>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</si>
  <si>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</si>
  <si>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</si>
  <si>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</si>
  <si>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</si>
  <si>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</si>
  <si>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</si>
  <si>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</si>
  <si>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</si>
  <si>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</si>
  <si>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</si>
  <si>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</si>
  <si>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</si>
  <si>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</si>
  <si>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</si>
  <si>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</si>
  <si>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</si>
  <si>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</si>
  <si>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</si>
  <si>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</si>
  <si>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</si>
  <si>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</si>
  <si>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</si>
  <si>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</si>
  <si>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</si>
  <si>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</si>
  <si>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</si>
  <si>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</si>
  <si>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</si>
  <si>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</si>
  <si>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</si>
  <si>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</si>
  <si>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</si>
  <si>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</si>
  <si>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</si>
  <si>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</si>
  <si>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</si>
  <si>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</si>
  <si>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</si>
  <si>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</si>
  <si>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</si>
  <si>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</si>
  <si>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</si>
  <si>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</si>
  <si>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</si>
  <si>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</si>
  <si>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</si>
  <si>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</si>
  <si>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</si>
  <si>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</si>
  <si>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</si>
  <si>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</si>
  <si>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</si>
  <si>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</si>
  <si>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</si>
  <si>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</si>
  <si>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</si>
  <si>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</si>
  <si>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</si>
  <si>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</si>
  <si>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</si>
  <si>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</si>
  <si>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</si>
  <si>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</si>
  <si>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</si>
  <si>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</si>
  <si>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</si>
  <si>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</si>
  <si>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</si>
  <si>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</si>
  <si>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</si>
  <si>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</si>
  <si>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</si>
  <si>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</si>
  <si>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</si>
  <si>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</si>
  <si>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</si>
  <si>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</si>
  <si>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</si>
  <si>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</si>
  <si>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</si>
  <si>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</si>
  <si>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</si>
  <si>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</si>
  <si>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</si>
  <si>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</si>
  <si>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</si>
  <si>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</si>
  <si>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</si>
  <si>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</si>
  <si>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</si>
  <si>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</si>
  <si>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</si>
  <si>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</si>
  <si>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</si>
  <si>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</si>
  <si>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</si>
  <si>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</si>
  <si>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</si>
  <si>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</si>
  <si>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</si>
  <si>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</si>
  <si>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</si>
  <si>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</si>
  <si>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</si>
  <si>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</si>
  <si>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</si>
  <si>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</si>
  <si>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</si>
  <si>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</si>
  <si>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</si>
  <si>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</si>
  <si>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</si>
  <si>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</si>
  <si>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</si>
  <si>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</si>
  <si>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</si>
  <si>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</si>
  <si>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</si>
  <si>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</si>
  <si>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</si>
  <si>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</si>
  <si>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</si>
  <si>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</si>
  <si>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</si>
  <si>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</si>
  <si>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</si>
  <si>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</si>
  <si>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</si>
  <si>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</si>
  <si>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</si>
  <si>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</si>
  <si>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</si>
  <si>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</si>
  <si>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</si>
  <si>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</si>
  <si>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</si>
  <si>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</si>
  <si>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</si>
  <si>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</si>
  <si>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</si>
  <si>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</si>
  <si>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</si>
  <si>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</si>
  <si>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</si>
  <si>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</si>
  <si>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</si>
  <si>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</si>
  <si>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</si>
  <si>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</si>
  <si>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</si>
  <si>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</si>
  <si>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</si>
  <si>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</si>
  <si>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</si>
  <si>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</si>
  <si>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</si>
  <si>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</si>
  <si>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</si>
  <si>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</si>
  <si>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</si>
  <si>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</si>
  <si>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</si>
  <si>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</si>
  <si>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</si>
  <si>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</si>
  <si>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</si>
  <si>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</si>
  <si>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</si>
  <si>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</si>
  <si>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</si>
  <si>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</si>
  <si>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</si>
  <si>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</si>
  <si>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</si>
  <si>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</si>
  <si>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</si>
  <si>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</si>
  <si>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</si>
  <si>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</si>
  <si>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</si>
  <si>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</si>
  <si>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</si>
  <si>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</si>
  <si>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</si>
  <si>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</si>
  <si>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</si>
  <si>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</si>
  <si>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</si>
  <si>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</si>
  <si>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</si>
  <si>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</si>
  <si>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</si>
  <si>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</si>
  <si>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</si>
  <si>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</si>
  <si>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</si>
  <si>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</si>
  <si>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</si>
  <si>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</si>
  <si>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</si>
  <si>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</si>
  <si>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</si>
  <si>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</si>
  <si>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</si>
  <si>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</si>
  <si>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</si>
  <si>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</si>
  <si>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</si>
  <si>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</si>
  <si>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</si>
  <si>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</si>
  <si>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</si>
  <si>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</si>
  <si>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</si>
  <si>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</si>
  <si>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</si>
  <si>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</si>
  <si>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</si>
  <si>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</si>
  <si>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</si>
  <si>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</si>
  <si>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</si>
  <si>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</si>
  <si>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</si>
  <si>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</si>
  <si>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</si>
  <si>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</si>
  <si>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</si>
  <si>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</si>
  <si>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</si>
  <si>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</si>
  <si>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</si>
  <si>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</si>
  <si>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</si>
  <si>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</si>
  <si>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</si>
  <si>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</si>
  <si>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</si>
  <si>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</si>
  <si>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</si>
  <si>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</si>
  <si>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</si>
  <si>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</si>
  <si>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</si>
  <si>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</si>
  <si>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</si>
  <si>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</si>
  <si>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</si>
  <si>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</si>
  <si>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</si>
  <si>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</si>
  <si>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</si>
  <si>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</si>
  <si>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</si>
  <si>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</si>
  <si>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</si>
  <si>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</si>
  <si>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</si>
  <si>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</si>
  <si>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</si>
  <si>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</si>
  <si>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</si>
  <si>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</si>
  <si>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</si>
  <si>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</si>
  <si>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</si>
  <si>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</si>
  <si>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</si>
  <si>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</si>
  <si>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</si>
  <si>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</si>
  <si>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</si>
  <si>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</si>
  <si>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</si>
  <si>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</si>
  <si>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</si>
  <si>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</si>
  <si>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</si>
  <si>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</si>
  <si>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</si>
  <si>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</si>
  <si>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</si>
  <si>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</si>
  <si>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</si>
  <si>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</si>
  <si>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</si>
  <si>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</si>
  <si>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</si>
  <si>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</si>
  <si>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</si>
  <si>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</si>
  <si>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</si>
  <si>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</si>
  <si>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</si>
  <si>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</si>
  <si>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</si>
  <si>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</si>
  <si>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</si>
  <si>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</si>
  <si>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</si>
  <si>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</si>
  <si>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</si>
  <si>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</si>
  <si>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</si>
  <si>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</si>
  <si>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</si>
  <si>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</si>
  <si>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</si>
  <si>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</si>
  <si>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</si>
  <si>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</si>
  <si>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</si>
  <si>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</si>
  <si>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</si>
  <si>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</si>
  <si>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</si>
  <si>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</si>
  <si>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</si>
  <si>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</si>
  <si>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</si>
  <si>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</si>
  <si>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</si>
  <si>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</si>
  <si>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</si>
  <si>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</si>
  <si>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</si>
  <si>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</si>
  <si>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</si>
  <si>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</si>
  <si>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</si>
  <si>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</si>
  <si>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</si>
  <si>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</si>
  <si>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</si>
  <si>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</si>
  <si>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</si>
  <si>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</si>
  <si>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</si>
  <si>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</si>
  <si>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</si>
  <si>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</si>
  <si>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</si>
  <si>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</si>
  <si>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</si>
  <si>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</si>
  <si>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</si>
  <si>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</si>
  <si>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</si>
  <si>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</si>
  <si>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</si>
  <si>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</si>
  <si>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</si>
  <si>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</si>
  <si>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</si>
  <si>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</si>
  <si>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</si>
  <si>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</si>
  <si>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</si>
  <si>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</si>
  <si>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</si>
  <si>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</si>
  <si>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</si>
  <si>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</si>
  <si>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</si>
  <si>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</si>
  <si>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</si>
  <si>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</si>
  <si>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</si>
  <si>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</si>
  <si>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</si>
  <si>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</si>
  <si>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</si>
  <si>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</si>
  <si>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</si>
  <si>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</si>
  <si>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</si>
  <si>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</si>
  <si>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</si>
  <si>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</si>
  <si>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</si>
  <si>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</si>
  <si>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</si>
  <si>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</si>
  <si>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</si>
  <si>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</si>
  <si>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</si>
  <si>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</si>
  <si>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</si>
  <si>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</si>
  <si>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</si>
  <si>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</si>
  <si>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</si>
  <si>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</si>
  <si>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</si>
  <si>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</si>
  <si>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</si>
  <si>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</si>
  <si>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</si>
  <si>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</si>
  <si>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</si>
  <si>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</si>
  <si>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</si>
  <si>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</si>
  <si>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</si>
  <si>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</si>
  <si>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</si>
  <si>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</si>
  <si>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</si>
  <si>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</si>
  <si>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</si>
  <si>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</si>
  <si>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</si>
  <si>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</si>
  <si>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</si>
  <si>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</si>
  <si>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</si>
  <si>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</si>
  <si>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</si>
  <si>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</si>
  <si>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</si>
  <si>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</si>
  <si>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</si>
  <si>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</si>
  <si>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</si>
  <si>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</si>
  <si>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</si>
  <si>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</si>
  <si>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</si>
  <si>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</si>
  <si>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</si>
  <si>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</si>
  <si>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</si>
  <si>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</si>
  <si>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</si>
  <si>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</si>
  <si>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</si>
  <si>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</si>
  <si>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</si>
  <si>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</si>
  <si>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</si>
  <si>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</si>
  <si>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</si>
  <si>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</si>
  <si>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</si>
  <si>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</si>
  <si>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</si>
  <si>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</si>
  <si>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</si>
  <si>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</si>
  <si>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</si>
  <si>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</si>
  <si>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</si>
  <si>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</si>
  <si>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</si>
  <si>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</si>
  <si>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</si>
  <si>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</si>
  <si>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</si>
  <si>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</si>
  <si>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</si>
  <si>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</si>
  <si>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</si>
  <si>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</si>
  <si>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</si>
  <si>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</si>
  <si>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</si>
  <si>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</si>
  <si>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</si>
  <si>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</si>
  <si>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</si>
  <si>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</si>
  <si>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</si>
  <si>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</si>
  <si>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</si>
  <si>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</si>
  <si>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</si>
  <si>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</si>
  <si>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</si>
  <si>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</si>
  <si>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</si>
  <si>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</si>
  <si>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</si>
  <si>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</si>
  <si>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</si>
  <si>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</si>
  <si>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</si>
  <si>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</si>
  <si>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</si>
  <si>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</si>
  <si>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</si>
  <si>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</si>
  <si>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</si>
  <si>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</si>
  <si>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</si>
  <si>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</si>
  <si>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</si>
  <si>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</si>
  <si>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</si>
  <si>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</si>
  <si>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</si>
  <si>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</si>
  <si>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</si>
  <si>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</si>
  <si>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</si>
  <si>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</si>
  <si>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</si>
  <si>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</si>
  <si>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</si>
  <si>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</si>
  <si>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</si>
  <si>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</si>
  <si>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</si>
  <si>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</si>
  <si>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</si>
  <si>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</si>
  <si>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</si>
  <si>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</si>
  <si>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</si>
  <si>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</si>
  <si>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</si>
  <si>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</si>
  <si>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</si>
  <si>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</si>
  <si>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</si>
  <si>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</si>
  <si>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</si>
  <si>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</si>
  <si>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</si>
  <si>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</si>
  <si>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</si>
  <si>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</si>
  <si>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</si>
  <si>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</si>
  <si>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</si>
  <si>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</si>
  <si>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</si>
  <si>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</si>
  <si>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</si>
  <si>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</si>
  <si>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</si>
  <si>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</si>
  <si>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</si>
  <si>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</si>
  <si>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</si>
  <si>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</si>
  <si>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</si>
  <si>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</si>
  <si>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</si>
  <si>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</si>
  <si>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</si>
  <si>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</si>
  <si>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</si>
  <si>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</si>
  <si>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</si>
  <si>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</si>
  <si>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</si>
  <si>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</si>
  <si>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</si>
  <si>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</si>
  <si>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</si>
  <si>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</si>
  <si>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</si>
  <si>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</si>
  <si>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</si>
  <si>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</si>
  <si>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</si>
  <si>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</si>
  <si>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</si>
  <si>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</si>
  <si>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</si>
  <si>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</si>
  <si>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</si>
  <si>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</si>
  <si>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</si>
  <si>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</si>
  <si>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</si>
  <si>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</si>
  <si>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</si>
  <si>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</si>
  <si>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</si>
  <si>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</si>
  <si>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</si>
  <si>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</si>
  <si>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</si>
  <si>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</si>
  <si>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</si>
  <si>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</si>
  <si>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</si>
  <si>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</si>
  <si>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</si>
  <si>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</si>
  <si>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</si>
  <si>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</si>
  <si>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</si>
  <si>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</si>
  <si>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</si>
  <si>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</si>
  <si>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</si>
  <si>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</si>
  <si>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</si>
  <si>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</si>
  <si>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</si>
  <si>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</si>
  <si>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</si>
  <si>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</si>
  <si>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</si>
  <si>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</si>
  <si>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</si>
  <si>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</si>
  <si>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</si>
  <si>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</si>
  <si>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</si>
  <si>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</si>
  <si>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</si>
  <si>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</si>
  <si>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</si>
  <si>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</si>
  <si>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</si>
  <si>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</si>
  <si>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</si>
  <si>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</si>
  <si>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</si>
  <si>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</si>
  <si>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</si>
  <si>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</si>
  <si>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</si>
  <si>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</si>
  <si>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</si>
  <si>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</si>
  <si>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</si>
  <si>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</si>
  <si>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</si>
  <si>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</si>
  <si>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</si>
  <si>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</si>
  <si>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</si>
  <si>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</si>
  <si>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</si>
  <si>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</si>
  <si>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</si>
  <si>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</si>
  <si>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</si>
  <si>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</si>
  <si>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</si>
  <si>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</si>
  <si>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</si>
  <si>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</si>
  <si>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</si>
  <si>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</si>
  <si>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</si>
  <si>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</si>
  <si>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</si>
  <si>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</si>
  <si>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</si>
  <si>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</si>
  <si>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</si>
  <si>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</si>
  <si>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</si>
  <si>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</si>
  <si>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</si>
  <si>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</si>
  <si>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</si>
  <si>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</si>
  <si>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</si>
  <si>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</si>
  <si>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</si>
  <si>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</si>
  <si>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</si>
  <si>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</si>
  <si>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</si>
  <si>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</si>
  <si>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</si>
  <si>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</si>
  <si>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</si>
  <si>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</si>
  <si>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</si>
  <si>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</si>
  <si>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</si>
  <si>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</si>
  <si>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</si>
  <si>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</si>
  <si>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</si>
  <si>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</si>
  <si>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</si>
  <si>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</si>
  <si>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</si>
  <si>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</si>
  <si>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</si>
  <si>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</si>
  <si>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</si>
  <si>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</si>
  <si>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</si>
  <si>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</si>
  <si>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</si>
  <si>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</si>
  <si>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</si>
  <si>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</si>
  <si>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</si>
  <si>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</si>
  <si>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</si>
  <si>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</si>
  <si>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</si>
  <si>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</si>
  <si>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</si>
  <si>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</si>
  <si>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</si>
  <si>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</si>
  <si>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</si>
  <si>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</si>
  <si>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</si>
  <si>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</si>
  <si>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</si>
  <si>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</si>
  <si>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</si>
  <si>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</si>
  <si>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</si>
  <si>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</si>
  <si>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</si>
  <si>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</si>
  <si>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</si>
  <si>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</si>
  <si>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</si>
  <si>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</si>
  <si>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</si>
  <si>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</si>
  <si>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</si>
  <si>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</si>
  <si>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</si>
  <si>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</si>
  <si>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</si>
  <si>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</si>
  <si>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</si>
  <si>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</si>
  <si>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</si>
  <si>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</si>
  <si>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</si>
  <si>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</si>
  <si>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</si>
  <si>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</si>
  <si>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</si>
  <si>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</si>
  <si>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</si>
  <si>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</si>
  <si>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</si>
  <si>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</si>
  <si>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</si>
  <si>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</si>
  <si>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</si>
  <si>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</si>
  <si>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</si>
  <si>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</si>
  <si>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</si>
  <si>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</si>
  <si>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</si>
  <si>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</si>
  <si>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</si>
  <si>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</si>
  <si>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</si>
  <si>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</si>
  <si>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</si>
  <si>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</si>
  <si>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</si>
  <si>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</si>
  <si>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</si>
  <si>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</si>
  <si>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</si>
  <si>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</si>
  <si>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</si>
  <si>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</si>
  <si>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</si>
  <si>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</si>
  <si>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</si>
  <si>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</si>
  <si>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</si>
  <si>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</si>
  <si>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</si>
  <si>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</si>
  <si>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</si>
  <si>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</si>
  <si>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</si>
  <si>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</si>
  <si>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</si>
  <si>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</si>
  <si>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</si>
  <si>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</si>
  <si>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</si>
  <si>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</si>
  <si>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</si>
  <si>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</si>
  <si>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</si>
  <si>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</si>
  <si>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</si>
  <si>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</si>
  <si>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</si>
  <si>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</si>
  <si>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</si>
  <si>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</si>
  <si>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</si>
  <si>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</si>
  <si>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</si>
  <si>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</si>
  <si>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</si>
  <si>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</si>
  <si>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</si>
  <si>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</si>
  <si>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</si>
  <si>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</si>
  <si>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</si>
  <si>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</si>
  <si>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</si>
  <si>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</si>
  <si>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</si>
  <si>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</si>
  <si>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</si>
  <si>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</si>
  <si>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</si>
  <si>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</si>
  <si>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</si>
  <si>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</si>
  <si>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</si>
  <si>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</si>
  <si>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</si>
  <si>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</si>
  <si>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</si>
  <si>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</si>
  <si>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</si>
  <si>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</si>
  <si>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</si>
  <si>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</si>
  <si>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</si>
  <si>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</si>
  <si>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</si>
  <si>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</si>
  <si>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</si>
  <si>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</si>
  <si>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</si>
  <si>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</si>
  <si>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</si>
  <si>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</si>
  <si>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</si>
  <si>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</si>
  <si>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</si>
  <si>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</si>
  <si>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</si>
  <si>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</si>
  <si>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</si>
  <si>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</si>
  <si>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</si>
  <si>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</si>
  <si>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</si>
  <si>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</si>
  <si>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</si>
  <si>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</si>
  <si>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</si>
  <si>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</si>
  <si>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</si>
  <si>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</si>
  <si>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</si>
  <si>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</si>
  <si>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</si>
  <si>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</si>
  <si>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</si>
  <si>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</si>
  <si>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</si>
  <si>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</si>
  <si>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</si>
  <si>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</si>
  <si>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</si>
  <si>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</si>
  <si>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</si>
  <si>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</si>
  <si>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</si>
  <si>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</si>
  <si>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</si>
  <si>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</si>
  <si>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</si>
  <si>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</si>
  <si>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</si>
  <si>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</si>
  <si>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</si>
  <si>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</si>
  <si>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</si>
  <si>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</si>
  <si>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</si>
  <si>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</si>
  <si>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</si>
  <si>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</si>
  <si>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</si>
  <si>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</si>
  <si>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</si>
  <si>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</si>
  <si>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</si>
  <si>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</si>
  <si>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</si>
  <si>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</si>
  <si>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</si>
  <si>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</si>
  <si>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</si>
  <si>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</si>
  <si>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</si>
  <si>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</si>
  <si>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</si>
  <si>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</si>
  <si>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</si>
  <si>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</si>
  <si>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</si>
  <si>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</si>
  <si>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</si>
  <si>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</si>
  <si>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</si>
  <si>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</si>
  <si>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</si>
  <si>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</si>
  <si>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</si>
  <si>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</si>
  <si>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</si>
  <si>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</si>
  <si>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</si>
  <si>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</si>
  <si>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</si>
  <si>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</si>
  <si>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</si>
  <si>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</si>
  <si>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</si>
  <si>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</si>
  <si>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</si>
  <si>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</si>
  <si>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</si>
  <si>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</si>
  <si>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</si>
  <si>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</si>
  <si>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</si>
  <si>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</si>
  <si>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</si>
  <si>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</si>
  <si>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</si>
  <si>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</si>
  <si>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</si>
  <si>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</si>
  <si>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</si>
  <si>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</si>
  <si>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</si>
  <si>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</si>
  <si>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</si>
  <si>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</si>
  <si>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</si>
  <si>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</si>
  <si>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</si>
  <si>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</si>
  <si>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</si>
  <si>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</si>
  <si>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</si>
  <si>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</si>
  <si>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</si>
  <si>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</si>
  <si>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</si>
  <si>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</si>
  <si>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</si>
  <si>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</si>
  <si>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</si>
  <si>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</si>
  <si>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</si>
  <si>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</si>
  <si>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</si>
  <si>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</si>
  <si>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</si>
  <si>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</si>
  <si>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</si>
  <si>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</si>
  <si>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</si>
  <si>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</si>
  <si>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</si>
  <si>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</si>
  <si>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</si>
  <si>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</si>
  <si>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</si>
  <si>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</si>
  <si>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</si>
  <si>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</si>
  <si>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</si>
  <si>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</si>
  <si>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</si>
  <si>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</si>
  <si>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</si>
  <si>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</si>
  <si>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</si>
  <si>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</si>
  <si>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</si>
  <si>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</si>
  <si>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</si>
  <si>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</si>
  <si>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</si>
  <si>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</si>
  <si>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</si>
  <si>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</si>
  <si>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</si>
  <si>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</si>
  <si>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</si>
  <si>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</si>
  <si>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</si>
  <si>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</si>
  <si>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</si>
  <si>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</si>
  <si>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</si>
  <si>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</si>
  <si>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</si>
  <si>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</si>
  <si>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</si>
  <si>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</si>
  <si>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</si>
  <si>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</si>
  <si>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</si>
  <si>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</si>
  <si>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</si>
  <si>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</si>
  <si>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</si>
  <si>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</si>
  <si>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</si>
  <si>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</si>
  <si>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</si>
  <si>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</si>
  <si>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</si>
  <si>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</si>
  <si>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</si>
  <si>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</si>
  <si>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</si>
  <si>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</si>
  <si>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</si>
  <si>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</si>
  <si>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</si>
  <si>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</si>
  <si>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</si>
  <si>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</si>
  <si>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</si>
  <si>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</si>
  <si>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</si>
  <si>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</si>
  <si>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</si>
  <si>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</si>
  <si>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</si>
  <si>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</si>
  <si>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</si>
  <si>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</si>
  <si>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</si>
  <si>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</si>
  <si>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</si>
  <si>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</si>
  <si>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</si>
  <si>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</si>
  <si>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</si>
  <si>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</si>
  <si>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</si>
  <si>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</si>
  <si>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</si>
  <si>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</si>
  <si>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</si>
  <si>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</si>
  <si>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</si>
  <si>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</si>
  <si>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</si>
  <si>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</si>
  <si>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</si>
  <si>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</si>
  <si>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</si>
  <si>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</si>
  <si>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</si>
  <si>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</si>
  <si>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</si>
  <si>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</si>
  <si>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</si>
  <si>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</si>
  <si>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</si>
  <si>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</si>
  <si>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</si>
  <si>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</si>
  <si>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</si>
  <si>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</si>
  <si>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</si>
  <si>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</si>
  <si>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</si>
  <si>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</si>
  <si>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</si>
  <si>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</si>
  <si>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</si>
  <si>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</si>
  <si>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</si>
  <si>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</si>
  <si>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</si>
  <si>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</si>
  <si>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</si>
  <si>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</si>
  <si>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</si>
  <si>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</si>
  <si>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</si>
  <si>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</si>
  <si>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</si>
  <si>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</si>
  <si>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</si>
  <si>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</si>
  <si>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</si>
  <si>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</si>
  <si>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</si>
  <si>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</si>
  <si>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</si>
  <si>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</si>
  <si>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</si>
  <si>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</si>
  <si>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</si>
  <si>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</si>
  <si>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</si>
  <si>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</si>
  <si>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</si>
  <si>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</si>
  <si>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</si>
  <si>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</si>
  <si>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</si>
  <si>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</si>
  <si>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</si>
  <si>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</si>
  <si>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</si>
  <si>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</si>
  <si>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</si>
  <si>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</si>
  <si>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</si>
  <si>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</si>
  <si>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</si>
  <si>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</si>
  <si>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</si>
  <si>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</si>
  <si>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</si>
  <si>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</si>
  <si>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</si>
  <si>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</si>
  <si>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</si>
  <si>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</si>
  <si>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</si>
  <si>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</si>
  <si>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</si>
  <si>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</si>
  <si>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</si>
  <si>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</si>
  <si>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</si>
  <si>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</si>
  <si>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</si>
  <si>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</si>
  <si>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</si>
  <si>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</si>
  <si>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</si>
  <si>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</si>
  <si>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</si>
  <si>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</si>
  <si>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</si>
  <si>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</si>
  <si>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</si>
  <si>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</si>
  <si>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</si>
  <si>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</si>
  <si>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</si>
  <si>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</si>
  <si>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</si>
  <si>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</si>
  <si>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</si>
  <si>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</si>
  <si>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</si>
  <si>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</si>
  <si>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</si>
  <si>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</si>
  <si>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</si>
  <si>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</si>
  <si>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</si>
  <si>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</si>
  <si>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</si>
  <si>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</si>
  <si>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</si>
  <si>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</si>
  <si>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</si>
  <si>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</si>
  <si>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</si>
  <si>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</si>
  <si>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</si>
  <si>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</si>
  <si>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</si>
  <si>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</si>
  <si>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</si>
  <si>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</si>
  <si>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</si>
  <si>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</si>
  <si>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</si>
  <si>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</si>
  <si>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</si>
  <si>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</si>
  <si>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</si>
  <si>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</si>
  <si>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</si>
  <si>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</si>
  <si>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</si>
  <si>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</si>
  <si>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</si>
  <si>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</si>
  <si>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</si>
  <si>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</si>
  <si>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</si>
  <si>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</si>
  <si>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</si>
  <si>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</si>
  <si>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</si>
  <si>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</si>
  <si>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</si>
  <si>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</si>
  <si>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</si>
  <si>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</si>
  <si>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</si>
  <si>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</si>
  <si>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</si>
  <si>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</si>
  <si>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</si>
  <si>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</si>
  <si>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</si>
  <si>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</si>
  <si>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</si>
  <si>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</si>
  <si>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</si>
  <si>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</si>
  <si>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</si>
  <si>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</si>
  <si>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</si>
  <si>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</si>
  <si>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</si>
  <si>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</si>
  <si>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</si>
  <si>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</si>
  <si>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</si>
  <si>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</si>
  <si>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</si>
  <si>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</si>
  <si>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</si>
  <si>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</si>
  <si>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</si>
  <si>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</si>
  <si>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</si>
  <si>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</si>
  <si>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</si>
  <si>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</si>
  <si>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</si>
  <si>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</si>
  <si>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</si>
  <si>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</si>
  <si>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</si>
  <si>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</si>
  <si>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</si>
  <si>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</si>
  <si>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</si>
  <si>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</si>
  <si>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</si>
  <si>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</si>
  <si>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</si>
  <si>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</si>
  <si>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</si>
  <si>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</si>
  <si>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</si>
  <si>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</si>
  <si>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</si>
  <si>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</si>
  <si>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</si>
  <si>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</si>
  <si>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</si>
  <si>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</si>
  <si>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</si>
  <si>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</si>
  <si>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</si>
  <si>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</si>
  <si>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</si>
  <si>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</si>
  <si>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</si>
  <si>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</si>
  <si>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</si>
  <si>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</si>
  <si>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</si>
  <si>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</si>
  <si>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</si>
  <si>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</si>
  <si>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</si>
  <si>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</si>
  <si>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</si>
  <si>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</si>
  <si>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</si>
  <si>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</si>
  <si>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</si>
  <si>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</si>
  <si>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</si>
  <si>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</si>
  <si>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</si>
  <si>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</si>
  <si>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</si>
  <si>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</si>
  <si>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</si>
  <si>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</si>
  <si>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</si>
  <si>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</si>
  <si>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</si>
  <si>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</si>
  <si>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</si>
  <si>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</si>
  <si>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</si>
  <si>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</si>
  <si>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</si>
  <si>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</si>
  <si>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</si>
  <si>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</si>
  <si>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</si>
  <si>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</si>
  <si>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</si>
  <si>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</si>
  <si>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</si>
  <si>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</si>
  <si>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</si>
  <si>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</si>
  <si>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</si>
  <si>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</si>
  <si>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</si>
  <si>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</si>
  <si>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</si>
  <si>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</si>
  <si>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</si>
  <si>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</si>
  <si>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</si>
  <si>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</si>
  <si>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</si>
  <si>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</si>
  <si>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</si>
  <si>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</si>
  <si>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</si>
  <si>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</si>
  <si>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</si>
  <si>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</si>
  <si>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</si>
  <si>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</si>
  <si>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</si>
  <si>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</si>
  <si>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</si>
  <si>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</si>
  <si>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</si>
  <si>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</si>
  <si>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</si>
  <si>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</si>
  <si>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</si>
  <si>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</si>
  <si>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</si>
  <si>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</si>
  <si>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</si>
  <si>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</si>
  <si>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</si>
  <si>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</si>
  <si>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</si>
  <si>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</si>
  <si>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</si>
  <si>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</si>
  <si>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</si>
  <si>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</si>
  <si>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</si>
  <si>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</si>
  <si>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</si>
  <si>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</si>
  <si>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</si>
  <si>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</si>
  <si>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</si>
  <si>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</si>
  <si>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</si>
  <si>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</si>
  <si>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</si>
  <si>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</si>
  <si>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</si>
  <si>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</si>
  <si>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</si>
  <si>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</si>
  <si>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</si>
  <si>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</si>
  <si>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</si>
  <si>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</si>
  <si>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</si>
  <si>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</si>
  <si>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</si>
  <si>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</si>
  <si>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</si>
  <si>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</si>
  <si>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</si>
  <si>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</si>
  <si>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</si>
  <si>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</si>
  <si>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</si>
  <si>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</si>
  <si>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</si>
  <si>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</si>
  <si>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</si>
  <si>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</si>
  <si>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</si>
  <si>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</si>
  <si>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</si>
  <si>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</si>
  <si>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</si>
  <si>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</si>
  <si>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</si>
  <si>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</si>
  <si>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</si>
  <si>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</si>
  <si>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</si>
  <si>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</si>
  <si>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</si>
  <si>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</si>
  <si>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</si>
  <si>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</si>
  <si>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</si>
  <si>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</si>
  <si>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</si>
  <si>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</si>
  <si>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</si>
  <si>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</si>
  <si>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</si>
  <si>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</si>
  <si>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</si>
  <si>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</si>
  <si>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</si>
  <si>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</si>
  <si>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</si>
  <si>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</si>
  <si>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</si>
  <si>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</si>
  <si>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</si>
  <si>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</si>
  <si>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</si>
  <si>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</si>
  <si>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</si>
  <si>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</si>
  <si>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</si>
  <si>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</si>
  <si>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</si>
  <si>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</si>
  <si>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</si>
  <si>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</si>
  <si>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</si>
  <si>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</si>
  <si>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</si>
  <si>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</si>
  <si>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</si>
  <si>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</si>
  <si>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</si>
  <si>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</si>
  <si>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</si>
  <si>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</si>
  <si>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</si>
  <si>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</si>
  <si>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</si>
  <si>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</si>
  <si>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</si>
  <si>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</si>
  <si>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</si>
  <si>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</si>
  <si>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</si>
  <si>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</si>
  <si>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</si>
  <si>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</si>
  <si>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</si>
  <si>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</si>
  <si>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</si>
  <si>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</si>
  <si>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</si>
  <si>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</si>
  <si>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</si>
  <si>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</si>
  <si>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</si>
  <si>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</si>
  <si>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</si>
  <si>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</si>
  <si>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</si>
  <si>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</si>
  <si>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</si>
  <si>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</si>
  <si>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</si>
  <si>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</si>
  <si>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</si>
  <si>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</si>
  <si>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</si>
  <si>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</si>
  <si>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</si>
  <si>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</si>
  <si>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</si>
  <si>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</si>
  <si>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</si>
  <si>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</si>
  <si>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</si>
  <si>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</si>
  <si>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</si>
  <si>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</si>
  <si>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</si>
  <si>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</si>
  <si>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</si>
  <si>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</si>
  <si>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</si>
  <si>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</si>
  <si>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</si>
  <si>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</si>
  <si>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</si>
  <si>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</si>
  <si>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</si>
  <si>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</si>
  <si>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</si>
  <si>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</si>
  <si>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</si>
  <si>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</si>
  <si>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</si>
  <si>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</si>
  <si>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</si>
  <si>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</si>
  <si>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</si>
  <si>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</si>
  <si>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</si>
  <si>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</si>
  <si>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</si>
  <si>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</si>
  <si>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</si>
  <si>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</si>
  <si>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</si>
  <si>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</si>
  <si>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</si>
  <si>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</si>
  <si>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</si>
  <si>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</si>
  <si>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</si>
  <si>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</si>
  <si>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</si>
  <si>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</si>
  <si>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</si>
  <si>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</si>
  <si>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</si>
  <si>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</si>
  <si>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</si>
  <si>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</si>
  <si>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</si>
  <si>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</si>
  <si>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</si>
  <si>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</si>
  <si>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</si>
  <si>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</si>
  <si>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</si>
  <si>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</si>
  <si>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</si>
  <si>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</si>
  <si>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</si>
  <si>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</si>
  <si>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</si>
  <si>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</si>
  <si>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</si>
  <si>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</si>
  <si>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</si>
  <si>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</si>
  <si>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</si>
  <si>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</si>
  <si>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</si>
  <si>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</si>
  <si>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</si>
  <si>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</si>
  <si>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</si>
  <si>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</si>
  <si>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</si>
  <si>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</si>
  <si>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</si>
  <si>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</si>
  <si>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</si>
  <si>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</si>
  <si>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</si>
  <si>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</si>
  <si>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</si>
  <si>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</si>
  <si>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</si>
  <si>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</si>
  <si>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</si>
  <si>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</si>
  <si>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</si>
  <si>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</si>
  <si>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</si>
  <si>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</si>
  <si>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</si>
  <si>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</si>
  <si>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</si>
  <si>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</si>
  <si>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</si>
  <si>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</si>
  <si>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</si>
  <si>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</si>
  <si>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</si>
  <si>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</si>
  <si>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</si>
  <si>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</si>
  <si>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</si>
  <si>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</si>
  <si>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</si>
  <si>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</si>
  <si>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</si>
  <si>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</si>
  <si>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</si>
  <si>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</si>
  <si>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</si>
  <si>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</si>
  <si>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</si>
  <si>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</si>
  <si>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</si>
  <si>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</si>
  <si>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</si>
  <si>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</si>
  <si>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</si>
  <si>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</si>
  <si>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</si>
  <si>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</si>
  <si>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</si>
  <si>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</si>
  <si>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</si>
  <si>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</si>
  <si>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</si>
  <si>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</si>
  <si>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</si>
  <si>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</si>
  <si>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</si>
  <si>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</si>
  <si>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</si>
  <si>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</si>
  <si>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</si>
  <si>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</si>
  <si>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</si>
  <si>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</si>
  <si>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</si>
  <si>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</si>
  <si>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</si>
  <si>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</si>
  <si>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</si>
  <si>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</si>
  <si>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</si>
  <si>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</si>
  <si>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</si>
  <si>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</si>
  <si>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</si>
  <si>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</si>
  <si>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</si>
  <si>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</si>
  <si>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</si>
  <si>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</si>
  <si>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</si>
  <si>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</si>
  <si>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</si>
  <si>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</si>
  <si>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</si>
  <si>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</si>
  <si>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</si>
  <si>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</si>
  <si>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</si>
  <si>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</si>
  <si>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</si>
  <si>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</si>
  <si>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</si>
  <si>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</si>
  <si>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</si>
  <si>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</si>
  <si>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</si>
  <si>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</si>
  <si>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</si>
  <si>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</si>
  <si>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</si>
  <si>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</si>
  <si>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</si>
  <si>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</si>
  <si>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</si>
  <si>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</si>
  <si>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</si>
  <si>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</si>
  <si>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</si>
  <si>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</si>
  <si>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</si>
  <si>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</si>
  <si>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</si>
  <si>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</si>
  <si>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</si>
  <si>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</si>
  <si>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</si>
  <si>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</si>
  <si>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</si>
  <si>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</si>
  <si>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</si>
  <si>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</si>
  <si>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</si>
  <si>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</si>
  <si>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</si>
  <si>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</si>
  <si>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</si>
  <si>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</si>
  <si>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</si>
  <si>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</si>
  <si>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</si>
  <si>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</si>
  <si>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</si>
  <si>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</si>
  <si>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</si>
  <si>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</si>
  <si>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</si>
  <si>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</si>
  <si>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</si>
  <si>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</si>
  <si>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</si>
  <si>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</si>
  <si>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</si>
  <si>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</si>
  <si>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</si>
  <si>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</si>
  <si>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</si>
  <si>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</si>
  <si>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</si>
  <si>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</si>
  <si>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</si>
  <si>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</si>
  <si>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</si>
  <si>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</si>
  <si>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</si>
  <si>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</si>
  <si>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</si>
  <si>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</si>
  <si>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</si>
  <si>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</si>
  <si>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</si>
  <si>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</si>
  <si>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</si>
  <si>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</si>
  <si>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</si>
  <si>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</si>
  <si>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</si>
  <si>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</si>
  <si>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</si>
  <si>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</si>
  <si>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</si>
  <si>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</si>
  <si>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</si>
  <si>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</si>
  <si>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</si>
  <si>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</si>
  <si>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</si>
  <si>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</si>
  <si>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</si>
  <si>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</si>
  <si>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</si>
  <si>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</si>
  <si>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</si>
  <si>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</si>
  <si>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</si>
  <si>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</si>
  <si>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</si>
  <si>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</si>
  <si>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</si>
  <si>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</si>
  <si>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</si>
  <si>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</si>
  <si>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</si>
  <si>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</si>
  <si>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</si>
  <si>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</si>
  <si>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</si>
  <si>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</si>
  <si>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</si>
  <si>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</si>
  <si>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</si>
  <si>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</si>
  <si>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</si>
  <si>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</si>
  <si>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</si>
  <si>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</si>
  <si>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</si>
  <si>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</si>
  <si>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</si>
  <si>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</si>
  <si>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</si>
  <si>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</si>
  <si>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</si>
  <si>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</si>
  <si>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</si>
  <si>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</si>
  <si>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</si>
  <si>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</si>
  <si>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</si>
  <si>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</si>
  <si>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</si>
  <si>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</si>
  <si>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</si>
  <si>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</si>
  <si>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</si>
  <si>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</si>
  <si>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</si>
  <si>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</si>
  <si>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</si>
  <si>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</si>
  <si>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</si>
  <si>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</si>
  <si>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</si>
  <si>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</si>
  <si>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</si>
  <si>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</si>
  <si>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</si>
  <si>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</si>
  <si>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</si>
  <si>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</si>
  <si>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</si>
  <si>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</si>
  <si>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</si>
  <si>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</si>
  <si>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</si>
  <si>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</si>
  <si>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</si>
  <si>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</si>
  <si>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</si>
  <si>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</si>
  <si>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</si>
  <si>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</si>
  <si>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</si>
  <si>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</si>
  <si>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</si>
  <si>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</si>
  <si>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</si>
  <si>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</si>
  <si>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</si>
  <si>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</si>
  <si>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</si>
  <si>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</si>
  <si>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</si>
  <si>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</si>
  <si>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</si>
  <si>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</si>
  <si>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</si>
  <si>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</si>
  <si>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</si>
  <si>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</si>
  <si>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</si>
  <si>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</si>
  <si>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</si>
  <si>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</si>
  <si>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</si>
  <si>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</si>
  <si>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</si>
  <si>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</si>
  <si>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</si>
  <si>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</si>
  <si>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</si>
  <si>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</si>
  <si>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</si>
  <si>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</si>
  <si>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</si>
  <si>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</si>
  <si>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</si>
  <si>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</si>
  <si>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</si>
  <si>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</si>
  <si>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</si>
  <si>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</si>
  <si>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</si>
  <si>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</si>
  <si>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</si>
  <si>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</si>
  <si>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</si>
  <si>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</si>
  <si>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</si>
  <si>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</si>
  <si>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</si>
  <si>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</si>
  <si>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</si>
  <si>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</si>
  <si>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</si>
  <si>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</si>
  <si>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</si>
  <si>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</si>
  <si>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</si>
  <si>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</si>
  <si>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</si>
  <si>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</si>
  <si>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</si>
  <si>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</si>
  <si>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</si>
  <si>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</si>
  <si>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</si>
  <si>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</si>
  <si>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</si>
  <si>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</si>
  <si>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</si>
  <si>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</si>
  <si>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</si>
  <si>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</si>
  <si>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</si>
  <si>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</si>
  <si>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</si>
  <si>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</si>
  <si>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</si>
  <si>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</si>
  <si>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</si>
  <si>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</si>
  <si>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</si>
  <si>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</si>
  <si>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</si>
  <si>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</si>
  <si>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</si>
  <si>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</si>
  <si>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</si>
  <si>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</si>
  <si>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</si>
  <si>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</si>
  <si>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</si>
  <si>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</si>
  <si>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</si>
  <si>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</si>
  <si>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</si>
  <si>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</si>
  <si>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</si>
  <si>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</si>
  <si>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</si>
  <si>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</si>
  <si>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</si>
  <si>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</si>
  <si>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</si>
  <si>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</si>
  <si>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</si>
  <si>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</si>
  <si>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</si>
  <si>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</si>
  <si>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</si>
  <si>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</si>
  <si>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</si>
  <si>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</si>
  <si>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</si>
  <si>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</si>
  <si>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</si>
  <si>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</si>
  <si>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</si>
  <si>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</si>
  <si>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</si>
  <si>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</si>
  <si>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</si>
  <si>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</si>
  <si>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</si>
  <si>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</si>
  <si>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</si>
  <si>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</si>
  <si>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</si>
  <si>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</si>
  <si>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</si>
  <si>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</si>
  <si>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</si>
  <si>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</si>
  <si>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</si>
  <si>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</si>
  <si>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</si>
  <si>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</si>
  <si>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</si>
  <si>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</si>
  <si>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</si>
  <si>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</si>
  <si>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</si>
  <si>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</si>
  <si>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</si>
  <si>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</si>
  <si>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</si>
  <si>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</si>
  <si>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</si>
  <si>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</si>
  <si>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</si>
  <si>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</si>
  <si>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</si>
  <si>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</si>
  <si>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</si>
  <si>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</si>
  <si>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</si>
  <si>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</si>
  <si>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</si>
  <si>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</si>
  <si>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</si>
  <si>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</si>
  <si>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</si>
  <si>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</si>
  <si>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</si>
  <si>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</si>
  <si>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</si>
  <si>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</si>
  <si>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</si>
  <si>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</si>
  <si>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</si>
  <si>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</si>
  <si>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</si>
  <si>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</si>
  <si>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</si>
  <si>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</si>
  <si>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</si>
  <si>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</si>
  <si>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</si>
  <si>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</si>
  <si>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</si>
  <si>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</si>
  <si>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</si>
  <si>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</si>
  <si>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</si>
  <si>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</si>
  <si>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</si>
  <si>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</si>
  <si>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</si>
  <si>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</si>
  <si>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</si>
  <si>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</si>
  <si>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</si>
  <si>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</si>
  <si>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</si>
  <si>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</si>
  <si>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</si>
  <si>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</si>
  <si>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</si>
  <si>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</si>
  <si>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</si>
  <si>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</si>
  <si>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</si>
  <si>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</si>
  <si>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</si>
  <si>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</si>
  <si>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</si>
  <si>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</si>
  <si>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</si>
  <si>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</si>
  <si>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</si>
  <si>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</si>
  <si>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</si>
  <si>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</si>
  <si>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</si>
  <si>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</si>
  <si>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</si>
  <si>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</si>
  <si>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</si>
  <si>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</si>
  <si>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</si>
  <si>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</si>
  <si>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</si>
  <si>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</si>
  <si>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</si>
  <si>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</si>
  <si>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</si>
  <si>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</si>
  <si>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</si>
  <si>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</si>
  <si>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</si>
  <si>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</si>
  <si>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</si>
  <si>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</si>
  <si>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</si>
  <si>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</si>
  <si>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</si>
  <si>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</si>
  <si>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</si>
  <si>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</si>
  <si>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</si>
  <si>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</si>
  <si>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</si>
  <si>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</si>
  <si>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</si>
  <si>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</si>
  <si>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</si>
  <si>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</si>
  <si>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</si>
  <si>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</si>
  <si>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</si>
  <si>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</si>
  <si>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</si>
  <si>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</si>
  <si>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</si>
  <si>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</si>
  <si>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</si>
  <si>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</si>
  <si>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</si>
  <si>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</si>
  <si>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</si>
  <si>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</si>
  <si>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</si>
  <si>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</si>
  <si>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</si>
  <si>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</si>
  <si>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</si>
  <si>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</si>
  <si>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</si>
  <si>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</si>
  <si>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</si>
  <si>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</si>
  <si>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</si>
  <si>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</si>
  <si>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</si>
  <si>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</si>
  <si>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</si>
  <si>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</si>
  <si>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</si>
  <si>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</si>
  <si>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</si>
  <si>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</si>
  <si>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</si>
  <si>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</si>
  <si>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</si>
  <si>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</si>
  <si>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</si>
  <si>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</si>
  <si>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</si>
  <si>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</si>
  <si>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</si>
  <si>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</si>
  <si>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</si>
  <si>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</si>
  <si>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</si>
  <si>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</si>
  <si>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</si>
  <si>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</si>
  <si>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</si>
  <si>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</si>
  <si>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</si>
  <si>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</si>
  <si>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</si>
  <si>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</si>
  <si>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</si>
  <si>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</si>
  <si>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</si>
  <si>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</si>
  <si>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</si>
  <si>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</si>
  <si>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</si>
  <si>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</si>
  <si>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</si>
  <si>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</si>
  <si>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</si>
  <si>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</si>
  <si>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</si>
  <si>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</si>
  <si>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</si>
  <si>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</si>
  <si>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</si>
  <si>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</si>
  <si>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</si>
  <si>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</si>
  <si>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</si>
  <si>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</si>
  <si>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</si>
  <si>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</si>
  <si>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</si>
  <si>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</si>
  <si>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</si>
  <si>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</si>
  <si>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</si>
  <si>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</si>
  <si>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</si>
  <si>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</si>
  <si>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</si>
  <si>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</si>
  <si>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</si>
  <si>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</si>
  <si>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</si>
  <si>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</si>
  <si>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</si>
  <si>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</si>
  <si>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</si>
  <si>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</si>
  <si>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</si>
  <si>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</si>
  <si>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</si>
  <si>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</si>
  <si>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</si>
  <si>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</si>
  <si>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</si>
  <si>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</si>
  <si>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</si>
  <si>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</si>
  <si>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</si>
  <si>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</si>
  <si>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</si>
  <si>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</si>
  <si>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</si>
  <si>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</si>
  <si>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</si>
  <si>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</si>
  <si>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</si>
  <si>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</si>
  <si>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</si>
  <si>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</si>
  <si>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</si>
  <si>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</si>
  <si>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</si>
  <si>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</si>
  <si>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</si>
  <si>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</si>
  <si>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</si>
  <si>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</si>
  <si>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</si>
  <si>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</si>
  <si>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</si>
  <si>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</si>
  <si>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</si>
  <si>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</si>
  <si>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</si>
  <si>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</si>
  <si>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</si>
  <si>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</si>
  <si>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</si>
  <si>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</si>
  <si>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</si>
  <si>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</si>
  <si>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</si>
  <si>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</si>
  <si>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</si>
  <si>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</si>
  <si>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</si>
  <si>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</si>
  <si>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</si>
  <si>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</si>
  <si>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</si>
  <si>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</si>
  <si>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</si>
  <si>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</si>
  <si>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</si>
  <si>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</si>
  <si>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</si>
  <si>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</si>
  <si>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</si>
  <si>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</si>
  <si>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</si>
  <si>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</si>
  <si>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</si>
  <si>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</si>
  <si>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</si>
  <si>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</si>
  <si>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</si>
  <si>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</si>
  <si>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</si>
  <si>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</si>
  <si>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</si>
  <si>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</si>
  <si>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</si>
  <si>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</si>
  <si>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</si>
  <si>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</si>
  <si>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</si>
  <si>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</si>
  <si>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</si>
  <si>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</si>
  <si>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</si>
  <si>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</si>
  <si>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</si>
  <si>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</si>
  <si>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</si>
  <si>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</si>
  <si>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</si>
  <si>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</si>
  <si>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</si>
  <si>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</si>
  <si>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</si>
  <si>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</si>
  <si>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</si>
  <si>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</si>
  <si>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</si>
  <si>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</si>
  <si>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</si>
  <si>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</si>
  <si>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</si>
  <si>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</si>
  <si>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</si>
  <si>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</si>
  <si>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</si>
  <si>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</si>
  <si>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</si>
  <si>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</si>
  <si>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</si>
  <si>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</si>
  <si>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</si>
  <si>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</si>
  <si>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</si>
  <si>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</si>
  <si>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</si>
  <si>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</si>
  <si>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</si>
  <si>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</si>
  <si>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</si>
  <si>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</si>
  <si>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</si>
  <si>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</si>
  <si>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</si>
  <si>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</si>
  <si>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</si>
  <si>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</si>
  <si>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</si>
  <si>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</si>
  <si>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</si>
  <si>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</si>
  <si>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</si>
  <si>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</si>
  <si>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</si>
  <si>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</si>
  <si>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</si>
  <si>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</si>
  <si>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</si>
  <si>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</si>
  <si>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</si>
  <si>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</si>
  <si>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</si>
  <si>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</si>
  <si>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</si>
  <si>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</si>
  <si>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</si>
  <si>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</si>
  <si>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</si>
  <si>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</si>
  <si>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</si>
  <si>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</si>
  <si>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</si>
  <si>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</si>
  <si>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</si>
  <si>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</si>
  <si>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</si>
  <si>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</si>
  <si>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</si>
  <si>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</si>
  <si>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</si>
  <si>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</si>
  <si>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</si>
  <si>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</si>
  <si>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</si>
  <si>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</si>
  <si>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</si>
  <si>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</si>
  <si>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</si>
  <si>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</si>
  <si>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</si>
  <si>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</si>
  <si>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</si>
  <si>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</si>
  <si>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</si>
  <si>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</si>
  <si>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</si>
  <si>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</si>
  <si>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</si>
  <si>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</si>
  <si>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</si>
  <si>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</si>
  <si>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</si>
  <si>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</si>
  <si>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</si>
  <si>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</si>
  <si>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</si>
  <si>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</si>
  <si>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</si>
  <si>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</si>
  <si>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</si>
  <si>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</si>
  <si>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</si>
  <si>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</si>
  <si>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</si>
  <si>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</si>
  <si>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</si>
  <si>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</si>
  <si>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</si>
  <si>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</si>
  <si>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</si>
  <si>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</si>
  <si>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</si>
  <si>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</si>
  <si>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</si>
  <si>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</si>
  <si>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</si>
  <si>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</si>
  <si>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</si>
  <si>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</si>
  <si>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</si>
  <si>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</si>
  <si>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</si>
  <si>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</si>
  <si>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</si>
  <si>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</si>
  <si>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</si>
  <si>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</si>
  <si>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</si>
  <si>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</si>
  <si>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</si>
  <si>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</si>
  <si>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</si>
  <si>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</si>
  <si>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</si>
  <si>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</si>
  <si>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</si>
  <si>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</si>
  <si>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</si>
  <si>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</si>
  <si>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</si>
  <si>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</si>
  <si>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</si>
  <si>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</si>
  <si>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</si>
  <si>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</si>
  <si>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</si>
  <si>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</si>
  <si>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</si>
  <si>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</si>
  <si>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</si>
  <si>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</si>
  <si>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</si>
  <si>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</si>
  <si>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</si>
  <si>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</si>
  <si>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</si>
  <si>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</si>
  <si>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</si>
  <si>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</si>
  <si>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</si>
  <si>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</si>
  <si>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</si>
  <si>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</si>
  <si>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</si>
  <si>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</si>
  <si>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</si>
  <si>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</si>
  <si>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</si>
  <si>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</si>
  <si>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</si>
  <si>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</si>
  <si>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</si>
  <si>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</si>
  <si>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</si>
  <si>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</si>
  <si>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</si>
  <si>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</si>
  <si>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</si>
  <si>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</si>
  <si>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</si>
  <si>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</si>
  <si>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</si>
  <si>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</si>
  <si>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</si>
  <si>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</si>
  <si>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</si>
  <si>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</si>
  <si>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</si>
  <si>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</si>
  <si>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</si>
  <si>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</si>
  <si>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</si>
  <si>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</si>
  <si>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</si>
  <si>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</si>
  <si>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</si>
  <si>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</si>
  <si>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</si>
  <si>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</si>
  <si>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</si>
  <si>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</si>
  <si>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</si>
  <si>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</si>
  <si>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</si>
  <si>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</si>
  <si>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</si>
  <si>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</si>
  <si>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</si>
  <si>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</si>
  <si>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</si>
  <si>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</si>
  <si>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</si>
  <si>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</si>
  <si>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</si>
  <si>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</si>
  <si>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</si>
  <si>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</si>
  <si>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</si>
  <si>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</si>
  <si>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</si>
  <si>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</si>
  <si>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</si>
  <si>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</si>
  <si>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</si>
  <si>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</si>
  <si>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</si>
  <si>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</si>
  <si>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</si>
  <si>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</si>
  <si>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</si>
  <si>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</si>
  <si>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</si>
  <si>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</si>
  <si>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</si>
  <si>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</si>
  <si>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</si>
  <si>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</si>
  <si>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</si>
  <si>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</si>
  <si>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</si>
  <si>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</si>
  <si>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</si>
  <si>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</si>
  <si>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</si>
  <si>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</si>
  <si>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</si>
  <si>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</si>
  <si>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</si>
  <si>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</si>
  <si>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</si>
  <si>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</si>
  <si>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</si>
  <si>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</si>
  <si>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</si>
  <si>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</si>
  <si>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</si>
  <si>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</si>
  <si>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</si>
  <si>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</si>
  <si>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</si>
  <si>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</si>
  <si>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</si>
  <si>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</si>
  <si>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</si>
  <si>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</si>
  <si>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</si>
  <si>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</si>
  <si>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</si>
  <si>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</si>
  <si>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</si>
  <si>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</si>
  <si>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</si>
  <si>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</si>
  <si>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</si>
  <si>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</si>
  <si>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</si>
  <si>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</si>
  <si>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</si>
  <si>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</si>
  <si>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</si>
  <si>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</si>
  <si>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</si>
  <si>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</si>
  <si>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</si>
  <si>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</si>
  <si>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</si>
  <si>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</si>
  <si>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</si>
  <si>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</si>
  <si>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</si>
  <si>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</si>
  <si>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</si>
  <si>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</si>
  <si>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</si>
  <si>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</si>
  <si>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</si>
  <si>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</si>
  <si>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</si>
  <si>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</si>
  <si>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</si>
  <si>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</si>
  <si>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</si>
  <si>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</si>
  <si>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</si>
  <si>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</si>
  <si>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</si>
  <si>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</si>
  <si>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</si>
  <si>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</si>
  <si>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</si>
  <si>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</si>
  <si>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</si>
  <si>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</si>
  <si>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</si>
  <si>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</si>
  <si>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</si>
  <si>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</si>
  <si>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</si>
  <si>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</si>
  <si>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</si>
  <si>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</si>
  <si>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</si>
  <si>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</si>
  <si>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</si>
  <si>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</si>
  <si>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</si>
  <si>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</si>
  <si>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</si>
  <si>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</si>
  <si>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</si>
  <si>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</si>
  <si>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</si>
  <si>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</si>
  <si>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</si>
  <si>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</si>
  <si>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</si>
  <si>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</si>
  <si>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</si>
  <si>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</si>
  <si>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</si>
  <si>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</si>
  <si>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</si>
  <si>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</si>
  <si>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</si>
  <si>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</si>
  <si>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</si>
  <si>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</si>
  <si>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</si>
  <si>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</si>
  <si>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</si>
  <si>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</si>
  <si>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</si>
  <si>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</si>
  <si>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</si>
  <si>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</si>
  <si>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</si>
  <si>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</si>
  <si>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</si>
  <si>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</si>
  <si>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</si>
  <si>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</si>
  <si>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</si>
  <si>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</si>
  <si>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</si>
  <si>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</si>
  <si>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</si>
  <si>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</si>
  <si>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</si>
  <si>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</si>
  <si>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</si>
  <si>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</si>
  <si>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</si>
  <si>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</si>
  <si>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</si>
  <si>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</si>
  <si>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</si>
  <si>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</si>
  <si>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</si>
  <si>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</si>
  <si>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</si>
  <si>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</si>
  <si>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</si>
  <si>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</si>
  <si>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</si>
  <si>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</si>
  <si>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</si>
  <si>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</si>
  <si>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</si>
  <si>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</si>
  <si>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</si>
  <si>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</si>
  <si>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</si>
  <si>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</si>
  <si>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</si>
  <si>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</si>
  <si>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</si>
  <si>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</si>
  <si>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</si>
  <si>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</si>
  <si>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</si>
  <si>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</si>
  <si>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</si>
  <si>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</si>
  <si>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</si>
  <si>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</si>
  <si>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</si>
  <si>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</si>
  <si>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</si>
  <si>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</si>
  <si>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</si>
  <si>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</si>
  <si>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</si>
  <si>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</si>
  <si>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</si>
  <si>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</si>
  <si>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</si>
  <si>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</si>
  <si>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</si>
  <si>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</si>
  <si>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</si>
  <si>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</si>
  <si>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</si>
  <si>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</si>
  <si>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</si>
  <si>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</si>
  <si>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</si>
  <si>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</si>
  <si>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</si>
  <si>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</si>
  <si>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</si>
  <si>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</si>
  <si>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</si>
  <si>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</si>
  <si>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</si>
  <si>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</si>
  <si>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</si>
  <si>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</si>
  <si>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</si>
  <si>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</si>
  <si>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</si>
  <si>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</si>
  <si>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</si>
  <si>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</si>
  <si>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</si>
  <si>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</si>
  <si>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</si>
  <si>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</si>
  <si>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</si>
  <si>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</si>
  <si>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</si>
  <si>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</si>
  <si>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</si>
  <si>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</si>
  <si>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</si>
  <si>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</si>
  <si>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</si>
  <si>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</si>
  <si>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</si>
  <si>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</si>
  <si>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</si>
  <si>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</si>
  <si>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</si>
  <si>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</si>
  <si>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</si>
  <si>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</si>
  <si>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</si>
  <si>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</si>
  <si>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</si>
  <si>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</si>
  <si>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</si>
  <si>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</si>
  <si>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</si>
  <si>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</si>
  <si>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</si>
  <si>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</si>
  <si>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</si>
  <si>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</si>
  <si>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</si>
  <si>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</si>
  <si>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</si>
  <si>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</si>
  <si>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</si>
  <si>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</si>
  <si>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</si>
  <si>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</si>
  <si>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</si>
  <si>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</si>
  <si>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</si>
  <si>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</si>
  <si>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</si>
  <si>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</si>
  <si>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</si>
  <si>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</si>
  <si>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</si>
  <si>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</si>
  <si>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</si>
  <si>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</si>
  <si>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</si>
  <si>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</si>
  <si>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</si>
  <si>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</si>
  <si>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</si>
  <si>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</si>
  <si>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</si>
  <si>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</si>
  <si>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</si>
  <si>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</si>
  <si>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</si>
  <si>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</si>
  <si>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</si>
  <si>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</si>
  <si>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</si>
  <si>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</si>
  <si>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</si>
  <si>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</si>
  <si>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</si>
  <si>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</si>
  <si>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</si>
  <si>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</si>
  <si>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</si>
  <si>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</si>
  <si>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</si>
  <si>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</si>
  <si>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</si>
  <si>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</si>
  <si>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</si>
  <si>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</si>
  <si>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</si>
  <si>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</si>
  <si>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</si>
  <si>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</si>
  <si>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</si>
  <si>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</si>
  <si>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</si>
  <si>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</si>
  <si>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</si>
  <si>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</si>
  <si>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</si>
  <si>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</si>
  <si>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</si>
  <si>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</si>
  <si>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</si>
  <si>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</si>
  <si>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</si>
  <si>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</si>
  <si>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</si>
  <si>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</si>
  <si>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</si>
  <si>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</si>
  <si>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</si>
  <si>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</si>
  <si>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</si>
  <si>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</si>
  <si>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</si>
  <si>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</si>
  <si>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</si>
  <si>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</si>
  <si>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</si>
  <si>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</si>
  <si>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</si>
  <si>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</si>
  <si>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</si>
  <si>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</si>
  <si>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</si>
  <si>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</si>
  <si>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</si>
  <si>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</si>
  <si>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</si>
  <si>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</si>
  <si>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</si>
  <si>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</si>
  <si>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</si>
  <si>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</si>
  <si>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</si>
  <si>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</si>
  <si>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</si>
  <si>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</si>
  <si>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</si>
  <si>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</si>
  <si>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</si>
  <si>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</si>
  <si>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</si>
  <si>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</si>
  <si>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</si>
  <si>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</si>
  <si>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</si>
  <si>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</si>
  <si>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</si>
  <si>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</si>
  <si>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</si>
  <si>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</si>
  <si>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</si>
  <si>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</si>
  <si>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</si>
  <si>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</si>
  <si>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</si>
  <si>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</si>
  <si>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</si>
  <si>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</si>
  <si>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</si>
  <si>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</si>
  <si>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</si>
  <si>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</si>
  <si>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</si>
  <si>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</si>
  <si>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</si>
  <si>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</si>
  <si>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</si>
  <si>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</si>
  <si>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</si>
  <si>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</si>
  <si>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</si>
  <si>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</si>
  <si>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</si>
  <si>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</si>
  <si>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</si>
  <si>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</si>
  <si>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</si>
  <si>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</si>
  <si>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</si>
  <si>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</si>
  <si>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</si>
  <si>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</si>
  <si>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</si>
  <si>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</si>
  <si>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</si>
  <si>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</si>
  <si>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</si>
  <si>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</si>
  <si>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</si>
  <si>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</si>
  <si>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</si>
  <si>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</si>
  <si>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</si>
  <si>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</si>
  <si>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</si>
  <si>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</si>
  <si>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</si>
  <si>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</si>
  <si>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</si>
  <si>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</si>
  <si>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</si>
  <si>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</si>
  <si>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</si>
  <si>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</si>
  <si>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</si>
  <si>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</si>
  <si>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</si>
  <si>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</si>
  <si>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</si>
  <si>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</si>
  <si>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</si>
  <si>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</si>
  <si>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</si>
  <si>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</si>
  <si>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</si>
  <si>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</si>
  <si>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</si>
  <si>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</si>
  <si>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</si>
  <si>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</si>
  <si>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</si>
  <si>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</si>
  <si>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</si>
  <si>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</si>
  <si>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</si>
  <si>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</si>
  <si>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</si>
  <si>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</si>
  <si>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</si>
  <si>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</si>
  <si>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</si>
  <si>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</si>
  <si>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</si>
  <si>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</si>
  <si>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</si>
  <si>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</si>
  <si>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</si>
  <si>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</si>
  <si>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</si>
  <si>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</si>
  <si>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</si>
  <si>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</si>
  <si>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</si>
  <si>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</si>
  <si>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</si>
  <si>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</si>
  <si>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</si>
  <si>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</si>
  <si>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</si>
  <si>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</si>
  <si>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</si>
  <si>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</si>
  <si>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</si>
  <si>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</si>
  <si>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</si>
  <si>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</si>
  <si>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</si>
  <si>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</si>
  <si>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</si>
  <si>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</si>
  <si>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</si>
  <si>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</si>
  <si>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</si>
  <si>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</si>
  <si>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</si>
  <si>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</si>
  <si>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</si>
  <si>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</si>
  <si>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</si>
  <si>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</si>
  <si>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</si>
  <si>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</si>
  <si>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</si>
  <si>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</si>
  <si>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</si>
  <si>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</si>
  <si>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</si>
  <si>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</si>
  <si>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</si>
  <si>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</si>
  <si>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</si>
  <si>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</si>
  <si>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</si>
  <si>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</si>
  <si>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</si>
  <si>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</si>
  <si>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</si>
  <si>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</si>
  <si>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</si>
  <si>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</si>
  <si>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</si>
  <si>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</si>
  <si>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</si>
  <si>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</si>
  <si>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</si>
  <si>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</si>
  <si>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</si>
  <si>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</si>
  <si>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</si>
  <si>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</si>
  <si>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</si>
  <si>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</si>
  <si>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</si>
  <si>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</si>
  <si>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</si>
  <si>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</si>
  <si>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</si>
  <si>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</si>
  <si>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</si>
  <si>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</si>
  <si>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</si>
  <si>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</si>
  <si>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</si>
  <si>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</si>
  <si>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</si>
  <si>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</si>
  <si>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</si>
  <si>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</si>
  <si>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</si>
  <si>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</si>
  <si>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</si>
  <si>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</si>
  <si>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</si>
  <si>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</si>
  <si>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</si>
  <si>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</si>
  <si>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</si>
  <si>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</si>
  <si>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</si>
  <si>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</si>
  <si>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</si>
  <si>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</si>
  <si>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</si>
  <si>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</si>
  <si>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</si>
  <si>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</si>
  <si>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</si>
  <si>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</si>
  <si>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</si>
  <si>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</si>
  <si>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</si>
  <si>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</si>
  <si>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</si>
  <si>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</si>
  <si>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</si>
  <si>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</si>
  <si>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</si>
  <si>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</si>
  <si>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</si>
  <si>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</si>
  <si>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</si>
  <si>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</si>
  <si>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</si>
  <si>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</si>
  <si>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</si>
  <si>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</si>
  <si>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</si>
  <si>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</si>
  <si>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</si>
  <si>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</si>
  <si>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</si>
  <si>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</si>
  <si>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</si>
  <si>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</si>
  <si>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</si>
  <si>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</si>
  <si>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</si>
  <si>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</si>
  <si>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</si>
  <si>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</si>
  <si>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</si>
  <si>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</si>
  <si>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</si>
  <si>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</si>
  <si>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</si>
  <si>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</si>
  <si>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</si>
  <si>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</si>
  <si>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</si>
  <si>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</si>
  <si>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</si>
  <si>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</si>
  <si>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</si>
  <si>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</si>
  <si>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</si>
  <si>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</si>
  <si>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</si>
  <si>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</si>
  <si>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</si>
  <si>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</si>
  <si>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</si>
  <si>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</si>
  <si>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</si>
  <si>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</si>
  <si>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</si>
  <si>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</si>
  <si>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</si>
  <si>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</si>
  <si>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</si>
  <si>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</si>
  <si>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</si>
  <si>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</si>
  <si>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</si>
  <si>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</si>
  <si>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</si>
  <si>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</si>
  <si>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</si>
  <si>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</si>
  <si>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</si>
  <si>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</si>
  <si>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</si>
  <si>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</si>
  <si>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</si>
  <si>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</si>
  <si>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</si>
  <si>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</si>
  <si>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</si>
  <si>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</si>
  <si>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</si>
  <si>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</si>
  <si>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</si>
  <si>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</si>
  <si>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</si>
  <si>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</si>
  <si>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</si>
  <si>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</si>
  <si>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</si>
  <si>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</si>
  <si>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</si>
  <si>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</si>
  <si>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</si>
  <si>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</si>
  <si>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</si>
  <si>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</si>
  <si>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</si>
  <si>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</si>
  <si>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</si>
  <si>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</si>
  <si>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</si>
  <si>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</si>
  <si>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</si>
  <si>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</si>
  <si>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</si>
  <si>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</si>
  <si>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</si>
  <si>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</si>
  <si>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</si>
  <si>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</si>
  <si>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</si>
  <si>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</si>
  <si>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</si>
  <si>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</si>
  <si>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</si>
  <si>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</si>
  <si>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</si>
  <si>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</si>
  <si>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</si>
  <si>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</si>
  <si>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</si>
  <si>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</si>
  <si>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</si>
  <si>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</si>
  <si>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</si>
  <si>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</si>
  <si>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</si>
  <si>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</si>
  <si>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</si>
  <si>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</si>
  <si>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</si>
  <si>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</si>
  <si>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</si>
  <si>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</si>
  <si>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</si>
  <si>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</si>
  <si>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</si>
  <si>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</si>
  <si>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</si>
  <si>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</si>
  <si>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</si>
  <si>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</si>
  <si>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</si>
  <si>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</si>
  <si>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</si>
  <si>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</si>
  <si>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</si>
  <si>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</si>
  <si>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</si>
  <si>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</si>
  <si>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</si>
  <si>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</si>
  <si>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</si>
  <si>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</si>
  <si>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</si>
  <si>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</si>
  <si>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</si>
  <si>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</si>
  <si>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</si>
  <si>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</si>
  <si>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</si>
  <si>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</si>
  <si>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</si>
  <si>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</si>
  <si>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</si>
  <si>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</si>
  <si>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</si>
  <si>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</si>
  <si>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</si>
  <si>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</si>
  <si>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</si>
  <si>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</si>
  <si>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</si>
  <si>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</si>
  <si>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</si>
  <si>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</si>
  <si>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</si>
  <si>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</si>
  <si>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</si>
  <si>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</si>
  <si>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</si>
  <si>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</si>
  <si>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</si>
  <si>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</si>
  <si>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</si>
  <si>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</si>
  <si>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</si>
  <si>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</si>
  <si>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</si>
  <si>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</si>
  <si>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</si>
  <si>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</si>
  <si>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</si>
  <si>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</si>
  <si>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</si>
  <si>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</si>
  <si>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</si>
  <si>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</si>
  <si>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</si>
  <si>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</si>
  <si>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</si>
  <si>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</si>
  <si>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</si>
  <si>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</si>
  <si>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</si>
  <si>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</si>
  <si>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</si>
  <si>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</si>
  <si>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</si>
  <si>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</si>
  <si>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</si>
  <si>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</si>
  <si>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</si>
  <si>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</si>
  <si>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</si>
  <si>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</si>
  <si>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</si>
  <si>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</si>
  <si>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</si>
  <si>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</si>
  <si>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</si>
  <si>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</si>
  <si>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</si>
  <si>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</si>
  <si>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</si>
  <si>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</si>
  <si>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</si>
  <si>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</si>
  <si>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</si>
  <si>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</si>
  <si>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</si>
  <si>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</si>
  <si>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</si>
  <si>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</si>
  <si>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</si>
  <si>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</si>
  <si>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</si>
  <si>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</si>
  <si>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</si>
  <si>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</si>
  <si>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</si>
  <si>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</si>
  <si>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</si>
  <si>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</si>
  <si>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</si>
  <si>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</si>
  <si>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</si>
  <si>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</si>
  <si>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</si>
  <si>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</si>
  <si>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</si>
  <si>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</si>
  <si>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</si>
  <si>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</si>
  <si>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</si>
  <si>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</si>
  <si>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</si>
  <si>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</si>
  <si>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</si>
  <si>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</si>
  <si>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</si>
  <si>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</si>
  <si>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</si>
  <si>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</si>
  <si>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</si>
  <si>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</si>
  <si>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</si>
  <si>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</si>
  <si>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</si>
  <si>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</si>
  <si>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</si>
  <si>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</si>
  <si>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</si>
  <si>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</si>
  <si>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</si>
  <si>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</si>
  <si>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</si>
  <si>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</si>
  <si>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</si>
  <si>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</si>
  <si>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</si>
  <si>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</si>
  <si>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</si>
  <si>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</si>
  <si>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</si>
  <si>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</si>
  <si>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</si>
  <si>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</si>
  <si>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</si>
  <si>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</si>
  <si>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</si>
  <si>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</si>
  <si>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</si>
  <si>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</si>
  <si>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</si>
  <si>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</si>
  <si>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</si>
  <si>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</si>
  <si>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</si>
  <si>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</si>
  <si>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</si>
  <si>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</si>
  <si>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</si>
  <si>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</si>
  <si>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</si>
  <si>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</si>
  <si>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</si>
  <si>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</si>
  <si>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</si>
  <si>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</si>
  <si>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</si>
  <si>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</si>
  <si>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</si>
  <si>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</si>
  <si>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</si>
  <si>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</si>
  <si>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</si>
  <si>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</si>
  <si>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</si>
  <si>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</si>
  <si>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</si>
  <si>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</si>
  <si>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</si>
  <si>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</si>
  <si>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</si>
  <si>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</si>
  <si>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</si>
  <si>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</si>
  <si>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</si>
  <si>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</si>
  <si>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</si>
  <si>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</si>
  <si>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</si>
  <si>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</si>
  <si>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</si>
  <si>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</si>
  <si>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</si>
  <si>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</si>
  <si>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</si>
  <si>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</si>
  <si>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</si>
  <si>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</si>
  <si>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</si>
  <si>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</si>
  <si>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</si>
  <si>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</si>
  <si>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</si>
  <si>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</si>
  <si>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</si>
  <si>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</si>
  <si>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</si>
  <si>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</si>
  <si>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</si>
  <si>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</si>
  <si>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</si>
  <si>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</si>
  <si>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</si>
  <si>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</si>
  <si>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</si>
  <si>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</si>
  <si>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</si>
  <si>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</si>
  <si>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</si>
  <si>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</si>
  <si>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</si>
  <si>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</si>
  <si>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</si>
  <si>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</si>
  <si>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</si>
  <si>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</si>
  <si>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</si>
  <si>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</si>
  <si>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</si>
  <si>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</si>
  <si>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</si>
  <si>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</si>
  <si>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</si>
  <si>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</si>
  <si>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</si>
  <si>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</si>
  <si>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</si>
  <si>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</si>
  <si>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</si>
  <si>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</si>
  <si>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</si>
  <si>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</si>
  <si>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</si>
  <si>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</si>
  <si>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</si>
  <si>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</si>
  <si>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</si>
  <si>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</si>
  <si>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</si>
  <si>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</si>
  <si>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</si>
  <si>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</si>
  <si>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</si>
  <si>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</si>
  <si>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</si>
  <si>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</si>
  <si>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</si>
  <si>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</si>
  <si>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</si>
  <si>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</si>
  <si>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</si>
  <si>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</si>
  <si>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</si>
  <si>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</si>
  <si>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</si>
  <si>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</si>
  <si>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</si>
  <si>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</si>
  <si>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</si>
  <si>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</si>
  <si>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</si>
  <si>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</si>
  <si>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</si>
  <si>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</si>
  <si>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</si>
  <si>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</si>
  <si>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</si>
  <si>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</si>
  <si>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</si>
  <si>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</si>
  <si>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</si>
  <si>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</si>
  <si>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</si>
  <si>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</si>
  <si>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</si>
  <si>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</si>
  <si>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</si>
  <si>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</si>
  <si>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</si>
  <si>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</si>
  <si>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</si>
  <si>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</si>
  <si>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</si>
  <si>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</si>
  <si>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</si>
  <si>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</si>
  <si>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</si>
  <si>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</si>
  <si>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</si>
  <si>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</si>
  <si>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</si>
  <si>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</si>
  <si>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</si>
  <si>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</si>
  <si>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</si>
  <si>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</si>
  <si>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</si>
  <si>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</si>
  <si>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</si>
  <si>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</si>
  <si>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</si>
  <si>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</si>
  <si>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</si>
  <si>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</si>
  <si>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</si>
  <si>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</si>
  <si>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</si>
  <si>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</si>
  <si>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</si>
  <si>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</si>
  <si>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</si>
  <si>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</si>
  <si>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</si>
  <si>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</si>
  <si>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</si>
  <si>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</si>
  <si>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</si>
  <si>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</si>
  <si>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</si>
  <si>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</si>
  <si>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</si>
  <si>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</si>
  <si>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</si>
  <si>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</si>
  <si>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</si>
  <si>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</si>
  <si>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</si>
  <si>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</si>
  <si>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</si>
  <si>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</si>
  <si>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</si>
  <si>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</si>
  <si>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</si>
  <si>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</si>
  <si>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</si>
  <si>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</si>
  <si>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</si>
  <si>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</si>
  <si>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</si>
  <si>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</si>
  <si>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</si>
  <si>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</si>
  <si>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</si>
  <si>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</si>
  <si>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</si>
  <si>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</si>
  <si>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</si>
  <si>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</si>
  <si>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</si>
  <si>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</si>
  <si>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</si>
  <si>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</si>
  <si>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</si>
  <si>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</si>
  <si>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</si>
  <si>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</si>
  <si>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</si>
  <si>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</si>
  <si>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</si>
  <si>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</si>
  <si>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</si>
  <si>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</si>
  <si>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</si>
  <si>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</si>
  <si>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</si>
  <si>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</si>
  <si>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</si>
  <si>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</si>
  <si>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</si>
  <si>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</si>
  <si>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</si>
  <si>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</si>
  <si>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</si>
  <si>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</si>
  <si>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</si>
  <si>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</si>
  <si>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</si>
  <si>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</si>
  <si>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</si>
  <si>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</si>
  <si>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</si>
  <si>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</si>
  <si>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</si>
  <si>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</si>
  <si>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</si>
  <si>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</si>
  <si>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</si>
  <si>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</si>
  <si>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</si>
  <si>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</si>
  <si>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</si>
  <si>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</si>
  <si>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</si>
  <si>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</si>
  <si>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</si>
  <si>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</si>
  <si>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</si>
  <si>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</si>
  <si>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</si>
  <si>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</si>
  <si>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</si>
  <si>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</si>
  <si>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</si>
  <si>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</si>
  <si>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</si>
  <si>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</si>
  <si>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</si>
  <si>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</si>
  <si>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</si>
  <si>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</si>
  <si>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</si>
  <si>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</si>
  <si>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</si>
  <si>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</si>
  <si>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</si>
  <si>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</si>
  <si>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</si>
  <si>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</si>
  <si>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</si>
  <si>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</si>
  <si>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</si>
  <si>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</si>
  <si>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</si>
  <si>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</si>
  <si>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</si>
  <si>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</si>
  <si>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</si>
  <si>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</si>
  <si>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</si>
  <si>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</si>
  <si>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</si>
  <si>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</si>
  <si>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</si>
  <si>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</si>
  <si>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</si>
  <si>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</si>
  <si>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</si>
  <si>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</si>
  <si>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</si>
  <si>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</si>
  <si>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</si>
  <si>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</si>
  <si>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</si>
  <si>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</si>
  <si>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</si>
  <si>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</si>
  <si>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</si>
  <si>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</si>
  <si>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</si>
  <si>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</si>
  <si>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</si>
  <si>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</si>
  <si>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</si>
  <si>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</si>
  <si>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</si>
  <si>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</si>
  <si>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</si>
  <si>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</si>
  <si>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</si>
  <si>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</si>
  <si>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</si>
  <si>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</si>
  <si>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</si>
  <si>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</si>
  <si>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</si>
  <si>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</si>
  <si>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</si>
  <si>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</si>
  <si>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</si>
  <si>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</si>
  <si>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</si>
  <si>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</si>
  <si>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</si>
  <si>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</si>
  <si>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</si>
  <si>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</si>
  <si>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</si>
  <si>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</si>
  <si>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</si>
  <si>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</si>
  <si>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</si>
  <si>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</si>
  <si>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</si>
  <si>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</si>
  <si>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</si>
  <si>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</si>
  <si>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</si>
  <si>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</si>
  <si>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</si>
  <si>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</si>
  <si>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</si>
  <si>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</si>
  <si>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</si>
  <si>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</si>
  <si>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</si>
  <si>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</si>
  <si>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</si>
  <si>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</si>
  <si>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</si>
  <si>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</si>
  <si>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</si>
  <si>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</si>
  <si>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</si>
  <si>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</si>
  <si>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</si>
  <si>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</si>
  <si>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</si>
  <si>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</si>
  <si>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</si>
  <si>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</si>
  <si>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</si>
  <si>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</si>
  <si>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</si>
  <si>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</si>
  <si>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</si>
  <si>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</si>
  <si>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</si>
  <si>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</si>
  <si>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</si>
  <si>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</si>
  <si>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</si>
  <si>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</si>
  <si>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</si>
  <si>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</si>
  <si>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</si>
  <si>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</si>
  <si>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</si>
  <si>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</si>
  <si>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</si>
  <si>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</si>
  <si>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</si>
  <si>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</si>
  <si>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</si>
  <si>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</si>
  <si>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</si>
  <si>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</si>
  <si>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</si>
  <si>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</si>
  <si>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</si>
  <si>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</si>
  <si>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</si>
  <si>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</si>
  <si>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</si>
  <si>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</si>
  <si>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</si>
  <si>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</si>
  <si>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</si>
  <si>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</si>
  <si>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</si>
  <si>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</si>
  <si>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</si>
  <si>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</si>
  <si>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</si>
  <si>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</si>
  <si>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</si>
  <si>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</si>
  <si>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</si>
  <si>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</si>
  <si>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</si>
  <si>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</si>
  <si>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</si>
  <si>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</si>
  <si>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</si>
  <si>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</si>
  <si>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</si>
  <si>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</si>
  <si>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</si>
  <si>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</si>
  <si>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</si>
  <si>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</si>
  <si>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</si>
  <si>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</si>
  <si>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</si>
  <si>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</si>
  <si>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</si>
  <si>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</si>
  <si>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</si>
  <si>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</si>
  <si>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</si>
  <si>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</si>
  <si>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</si>
  <si>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</si>
  <si>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</si>
  <si>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</si>
  <si>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</si>
  <si>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</si>
  <si>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</si>
  <si>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</si>
  <si>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</si>
  <si>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</si>
  <si>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</si>
  <si>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</si>
  <si>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</si>
  <si>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</si>
  <si>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</si>
  <si>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</si>
  <si>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</si>
  <si>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</si>
  <si>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</si>
  <si>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</si>
  <si>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</si>
  <si>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</si>
  <si>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</si>
  <si>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</si>
  <si>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</si>
  <si>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</si>
  <si>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</si>
  <si>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</si>
  <si>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</si>
  <si>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</si>
  <si>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</si>
  <si>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</si>
  <si>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</si>
  <si>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</si>
  <si>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</si>
  <si>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</si>
  <si>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</si>
  <si>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</si>
  <si>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</si>
  <si>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</si>
  <si>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</si>
  <si>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</si>
  <si>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</si>
  <si>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</si>
  <si>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</si>
  <si>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</si>
  <si>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</si>
  <si>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</si>
  <si>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</si>
  <si>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</si>
  <si>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</si>
  <si>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</si>
  <si>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</si>
  <si>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</si>
  <si>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</si>
  <si>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</si>
  <si>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</si>
  <si>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</si>
  <si>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</si>
  <si>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</si>
  <si>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</si>
  <si>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</si>
  <si>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</si>
  <si>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</si>
  <si>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</si>
  <si>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</si>
  <si>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</si>
  <si>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</si>
  <si>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</si>
  <si>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</si>
  <si>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</si>
  <si>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</si>
  <si>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</si>
  <si>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</si>
  <si>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</si>
  <si>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</si>
  <si>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</si>
  <si>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</si>
  <si>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</si>
  <si>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</si>
  <si>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</si>
  <si>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</si>
  <si>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</si>
  <si>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</si>
  <si>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</si>
  <si>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</si>
  <si>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</si>
  <si>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</si>
  <si>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</si>
  <si>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</si>
  <si>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</si>
  <si>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</si>
  <si>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</si>
  <si>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</si>
  <si>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</si>
  <si>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</si>
  <si>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</si>
  <si>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</si>
  <si>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</si>
  <si>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</si>
  <si>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</si>
  <si>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</si>
  <si>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</si>
  <si>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</si>
  <si>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</si>
  <si>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</si>
  <si>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</si>
  <si>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</si>
  <si>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</si>
  <si>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</si>
  <si>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</si>
  <si>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</si>
  <si>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</si>
  <si>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</si>
  <si>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</si>
  <si>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</si>
  <si>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</si>
  <si>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</si>
  <si>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</si>
  <si>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</si>
  <si>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</si>
  <si>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</si>
  <si>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</si>
  <si>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</si>
  <si>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</si>
  <si>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</si>
  <si>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</si>
  <si>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</si>
  <si>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</si>
  <si>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</si>
  <si>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</si>
  <si>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</si>
  <si>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</si>
  <si>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</si>
  <si>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</si>
  <si>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</si>
  <si>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</si>
  <si>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</si>
  <si>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</si>
  <si>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</si>
  <si>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</si>
  <si>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</si>
  <si>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</si>
  <si>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</si>
  <si>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</si>
  <si>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</si>
  <si>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</si>
  <si>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</si>
  <si>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</si>
  <si>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</si>
  <si>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</si>
  <si>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</si>
  <si>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</si>
  <si>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</si>
  <si>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</si>
  <si>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</si>
  <si>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</si>
  <si>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</si>
  <si>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</si>
  <si>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</si>
  <si>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</si>
  <si>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</si>
  <si>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</si>
  <si>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</si>
  <si>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</si>
  <si>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</si>
  <si>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</si>
  <si>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</si>
  <si>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</si>
  <si>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</si>
  <si>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</si>
  <si>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</si>
  <si>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</si>
  <si>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</si>
  <si>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</si>
  <si>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</si>
  <si>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</si>
  <si>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</si>
  <si>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</si>
  <si>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</si>
  <si>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</si>
  <si>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</si>
  <si>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</si>
  <si>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</si>
  <si>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</si>
  <si>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</si>
  <si>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</si>
  <si>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</si>
  <si>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</si>
  <si>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</si>
  <si>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</si>
  <si>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</si>
  <si>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</si>
  <si>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</si>
  <si>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</si>
  <si>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</si>
  <si>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</si>
  <si>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</si>
  <si>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</si>
  <si>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</si>
  <si>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</si>
  <si>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</si>
  <si>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</si>
  <si>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</si>
  <si>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</si>
  <si>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</si>
  <si>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</si>
  <si>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</si>
  <si>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</si>
  <si>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</si>
  <si>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</si>
  <si>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</si>
  <si>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</si>
  <si>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</si>
  <si>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</si>
  <si>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</si>
  <si>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</si>
  <si>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</si>
  <si>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</si>
  <si>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</si>
  <si>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</si>
  <si>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</si>
  <si>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</si>
  <si>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</si>
  <si>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</si>
  <si>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</si>
  <si>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</si>
  <si>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</si>
  <si>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</si>
  <si>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</si>
  <si>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</si>
  <si>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</si>
  <si>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</si>
  <si>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</si>
  <si>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</si>
  <si>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</si>
  <si>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</si>
  <si>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</si>
  <si>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</si>
  <si>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</si>
  <si>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</si>
  <si>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</si>
  <si>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</si>
  <si>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</si>
  <si>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</si>
  <si>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</si>
  <si>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</si>
  <si>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</si>
  <si>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</si>
  <si>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</si>
  <si>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</si>
  <si>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</si>
  <si>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</si>
  <si>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</si>
  <si>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</si>
  <si>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</si>
  <si>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</si>
  <si>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</si>
  <si>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</si>
  <si>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</si>
  <si>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</si>
  <si>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</si>
  <si>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</si>
  <si>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</si>
  <si>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</si>
  <si>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</si>
  <si>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</si>
  <si>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</si>
  <si>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</si>
  <si>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</si>
  <si>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</si>
  <si>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</si>
  <si>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</si>
  <si>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</si>
  <si>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</si>
  <si>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</si>
  <si>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</si>
  <si>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</si>
  <si>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</si>
  <si>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</si>
  <si>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</si>
  <si>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</si>
  <si>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</si>
  <si>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</si>
  <si>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</si>
  <si>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</si>
  <si>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</si>
  <si>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</si>
  <si>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</si>
  <si>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</si>
  <si>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</si>
  <si>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</si>
  <si>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</si>
  <si>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</si>
  <si>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</si>
  <si>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</si>
  <si>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</si>
  <si>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</si>
  <si>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</si>
  <si>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</si>
  <si>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</si>
  <si>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</si>
  <si>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</si>
  <si>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</si>
  <si>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</si>
  <si>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</si>
  <si>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</si>
  <si>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</si>
  <si>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</si>
  <si>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</si>
  <si>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</si>
  <si>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</si>
  <si>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</si>
  <si>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</si>
  <si>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</si>
  <si>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</si>
  <si>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</si>
  <si>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</si>
  <si>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</si>
  <si>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</si>
  <si>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</si>
  <si>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</si>
  <si>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</si>
  <si>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</si>
  <si>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</si>
  <si>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</si>
  <si>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</si>
  <si>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</si>
  <si>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</si>
  <si>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</si>
  <si>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</si>
  <si>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</si>
  <si>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</si>
  <si>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</si>
  <si>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</si>
  <si>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</si>
  <si>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</si>
  <si>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</si>
  <si>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</si>
  <si>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</si>
  <si>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</si>
  <si>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</si>
  <si>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</si>
  <si>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</si>
  <si>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</si>
  <si>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</si>
  <si>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</si>
  <si>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</si>
  <si>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</si>
  <si>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</si>
  <si>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</si>
  <si>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</si>
  <si>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</si>
  <si>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</si>
  <si>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</si>
  <si>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</si>
  <si>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</si>
  <si>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</si>
  <si>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</si>
  <si>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</si>
  <si>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</si>
  <si>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</si>
  <si>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</si>
  <si>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</si>
  <si>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</si>
  <si>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</si>
  <si>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</si>
  <si>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</si>
  <si>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</si>
  <si>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</si>
  <si>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</si>
  <si>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</si>
  <si>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</si>
  <si>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</si>
  <si>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</si>
  <si>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</si>
  <si>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</si>
  <si>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</si>
  <si>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</si>
  <si>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</si>
  <si>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</si>
  <si>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</si>
  <si>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</si>
  <si>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</si>
  <si>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</si>
  <si>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</si>
  <si>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</si>
  <si>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</si>
  <si>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</si>
  <si>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</si>
  <si>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</si>
  <si>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</si>
  <si>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</si>
  <si>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</si>
  <si>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</si>
  <si>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</si>
  <si>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</si>
  <si>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</si>
  <si>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</si>
  <si>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</si>
  <si>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</si>
  <si>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</si>
  <si>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</si>
  <si>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</si>
  <si>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</si>
  <si>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</si>
  <si>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</si>
  <si>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</si>
  <si>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</si>
  <si>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</si>
  <si>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</si>
  <si>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</si>
  <si>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</si>
  <si>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</si>
  <si>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</si>
  <si>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</si>
  <si>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</si>
  <si>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</si>
  <si>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</si>
  <si>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</si>
  <si>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</si>
  <si>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</si>
  <si>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</si>
  <si>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</si>
  <si>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</si>
  <si>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</si>
  <si>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</si>
  <si>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</si>
  <si>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</si>
  <si>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</si>
  <si>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</si>
  <si>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</si>
  <si>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</si>
  <si>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</si>
  <si>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</si>
  <si>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</si>
  <si>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</si>
  <si>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</si>
  <si>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</si>
  <si>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</si>
  <si>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</si>
  <si>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</si>
  <si>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</si>
  <si>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</si>
  <si>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</si>
  <si>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</si>
  <si>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</si>
  <si>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</si>
  <si>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</si>
  <si>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</si>
  <si>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</si>
  <si>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</si>
  <si>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</si>
  <si>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</si>
  <si>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</si>
  <si>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</si>
  <si>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</si>
  <si>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</si>
  <si>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</si>
  <si>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</si>
  <si>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</si>
  <si>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</si>
  <si>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</si>
  <si>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</si>
  <si>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</si>
  <si>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</si>
  <si>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</si>
  <si>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</si>
  <si>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</si>
  <si>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</si>
  <si>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</si>
  <si>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</si>
  <si>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</si>
  <si>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</si>
  <si>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</si>
  <si>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</si>
  <si>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</si>
  <si>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</si>
  <si>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</si>
  <si>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</si>
  <si>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</si>
  <si>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</si>
  <si>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</si>
  <si>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</si>
  <si>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</si>
  <si>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</si>
  <si>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</si>
  <si>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</si>
  <si>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</si>
  <si>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</si>
  <si>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</si>
  <si>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</si>
  <si>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</si>
  <si>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</si>
  <si>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</si>
  <si>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</si>
  <si>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</si>
  <si>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</si>
  <si>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</si>
  <si>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</si>
  <si>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</si>
  <si>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</si>
  <si>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</si>
  <si>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</si>
  <si>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</si>
  <si>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</si>
  <si>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</si>
  <si>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</si>
  <si>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</si>
  <si>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</si>
  <si>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</si>
  <si>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</si>
  <si>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</si>
  <si>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</si>
  <si>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</si>
  <si>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</si>
  <si>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</si>
  <si>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</si>
  <si>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</si>
  <si>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</si>
  <si>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</si>
  <si>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</si>
  <si>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</si>
  <si>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</si>
  <si>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</si>
  <si>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</si>
  <si>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</si>
  <si>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</si>
  <si>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</si>
  <si>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</si>
  <si>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</si>
  <si>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</si>
  <si>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</si>
  <si>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</si>
  <si>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</si>
  <si>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</si>
  <si>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</si>
  <si>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</si>
  <si>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</si>
  <si>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</si>
  <si>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</si>
  <si>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</si>
  <si>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</si>
  <si>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</si>
  <si>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</si>
  <si>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</si>
  <si>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</si>
  <si>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</si>
  <si>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</si>
  <si>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</si>
  <si>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</si>
  <si>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</si>
  <si>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</si>
  <si>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</si>
  <si>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</si>
  <si>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</si>
  <si>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</si>
  <si>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</si>
  <si>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</si>
  <si>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</si>
  <si>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</si>
  <si>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</si>
  <si>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</si>
  <si>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</si>
  <si>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</si>
  <si>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</si>
  <si>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</si>
  <si>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</si>
  <si>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</si>
  <si>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</si>
  <si>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</si>
  <si>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</si>
  <si>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</si>
  <si>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</si>
  <si>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</si>
  <si>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</si>
  <si>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</si>
  <si>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</si>
  <si>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</si>
  <si>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</si>
  <si>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</si>
  <si>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</si>
  <si>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</si>
  <si>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</si>
  <si>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</si>
  <si>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</si>
  <si>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</si>
  <si>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</si>
  <si>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</si>
  <si>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</si>
  <si>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</si>
  <si>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</si>
  <si>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</si>
  <si>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</si>
  <si>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</si>
  <si>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</si>
  <si>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</si>
  <si>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</si>
  <si>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</si>
  <si>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</si>
  <si>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</si>
  <si>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</si>
  <si>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</si>
  <si>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</si>
  <si>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</si>
  <si>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</si>
  <si>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</si>
  <si>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</si>
  <si>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</si>
  <si>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</si>
  <si>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</si>
  <si>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</si>
  <si>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</si>
  <si>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</si>
  <si>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</si>
  <si>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</si>
  <si>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</si>
  <si>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</si>
  <si>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</si>
  <si>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</si>
  <si>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</si>
  <si>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</si>
  <si>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</si>
  <si>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</si>
  <si>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</si>
  <si>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</si>
  <si>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</si>
  <si>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</si>
  <si>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</si>
  <si>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</si>
  <si>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</si>
  <si>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</si>
  <si>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</si>
  <si>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</si>
  <si>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</si>
  <si>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</si>
  <si>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</si>
  <si>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</si>
  <si>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</si>
  <si>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</si>
  <si>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</si>
  <si>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</si>
  <si>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</si>
  <si>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</si>
  <si>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</si>
  <si>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</si>
  <si>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</si>
  <si>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</si>
  <si>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</si>
  <si>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</si>
  <si>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</si>
  <si>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</si>
  <si>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</si>
  <si>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</si>
  <si>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</si>
  <si>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</si>
  <si>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</si>
  <si>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</si>
  <si>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</si>
  <si>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</si>
  <si>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</si>
  <si>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</si>
  <si>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</si>
  <si>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</si>
  <si>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</si>
  <si>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</si>
  <si>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</si>
  <si>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</si>
  <si>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</si>
  <si>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</si>
  <si>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</si>
  <si>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</si>
  <si>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</si>
  <si>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</si>
  <si>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</si>
  <si>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</si>
  <si>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</si>
  <si>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</si>
  <si>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</si>
  <si>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</si>
  <si>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</si>
  <si>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</si>
  <si>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</si>
  <si>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</si>
  <si>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</si>
  <si>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</si>
  <si>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</si>
  <si>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</si>
  <si>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</si>
  <si>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</si>
  <si>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</si>
  <si>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</si>
  <si>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</si>
  <si>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</si>
  <si>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</si>
  <si>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</si>
  <si>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</si>
  <si>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</si>
  <si>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</si>
  <si>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</si>
  <si>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</si>
  <si>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</si>
  <si>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</si>
  <si>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</si>
  <si>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</si>
  <si>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</si>
  <si>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</si>
  <si>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</si>
  <si>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</si>
  <si>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</si>
  <si>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</si>
  <si>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</si>
  <si>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</si>
  <si>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</si>
  <si>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</si>
  <si>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</si>
  <si>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</si>
  <si>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</si>
  <si>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</si>
  <si>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</si>
  <si>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</si>
  <si>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</si>
  <si>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</si>
  <si>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</si>
  <si>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</si>
  <si>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</si>
  <si>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</si>
  <si>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</si>
  <si>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</si>
  <si>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</si>
  <si>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</si>
  <si>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</si>
  <si>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</si>
  <si>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</si>
  <si>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</si>
  <si>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</si>
  <si>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</si>
  <si>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</si>
  <si>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</si>
  <si>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</si>
  <si>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</si>
  <si>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</si>
  <si>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</si>
  <si>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</si>
  <si>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</si>
  <si>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</si>
  <si>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</si>
  <si>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</si>
  <si>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</si>
  <si>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</si>
  <si>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</si>
  <si>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</si>
  <si>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</si>
  <si>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</si>
  <si>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</si>
  <si>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</si>
  <si>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</si>
  <si>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</si>
  <si>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</si>
  <si>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</si>
  <si>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</si>
  <si>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</si>
  <si>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</si>
  <si>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</si>
  <si>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</si>
  <si>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</si>
  <si>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</si>
  <si>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</si>
  <si>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</si>
  <si>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</si>
  <si>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</si>
  <si>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</si>
  <si>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</si>
  <si>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</si>
  <si>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</si>
  <si>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</si>
  <si>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</si>
  <si>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</si>
  <si>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</si>
  <si>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</si>
  <si>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</si>
  <si>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</si>
  <si>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</si>
  <si>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</si>
  <si>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</si>
  <si>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</si>
  <si>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</si>
  <si>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</si>
  <si>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</si>
  <si>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</si>
  <si>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</si>
  <si>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</si>
  <si>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</si>
  <si>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</si>
  <si>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</si>
  <si>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</si>
  <si>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</si>
  <si>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</si>
  <si>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</si>
  <si>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</si>
  <si>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</si>
  <si>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</si>
  <si>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</si>
  <si>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</si>
  <si>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</si>
  <si>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</si>
  <si>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</si>
  <si>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</si>
  <si>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</si>
  <si>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</si>
  <si>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</si>
  <si>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</si>
  <si>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</si>
  <si>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</si>
  <si>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</si>
  <si>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</si>
  <si>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</si>
  <si>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</si>
  <si>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</si>
  <si>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</si>
  <si>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</si>
  <si>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</si>
  <si>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</si>
  <si>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</si>
  <si>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</si>
  <si>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</si>
  <si>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</si>
  <si>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</si>
  <si>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</si>
  <si>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</si>
  <si>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</si>
  <si>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</si>
  <si>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</si>
  <si>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</si>
  <si>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</si>
  <si>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</si>
  <si>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</si>
  <si>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</si>
  <si>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</si>
  <si>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</si>
  <si>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</si>
  <si>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</si>
  <si>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</si>
  <si>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</si>
  <si>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</si>
  <si>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</si>
  <si>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</si>
  <si>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</si>
  <si>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</si>
  <si>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</si>
  <si>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</si>
  <si>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</si>
  <si>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</si>
  <si>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</si>
  <si>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</si>
  <si>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</si>
  <si>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</si>
  <si>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</si>
  <si>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</si>
  <si>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</si>
  <si>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</si>
  <si>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</si>
  <si>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</si>
  <si>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</si>
  <si>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</si>
  <si>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</si>
  <si>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</si>
  <si>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</si>
  <si>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</si>
  <si>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</si>
  <si>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</si>
  <si>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</si>
  <si>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</si>
  <si>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</si>
  <si>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</si>
  <si>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</si>
  <si>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</si>
  <si>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</si>
  <si>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</si>
  <si>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</si>
  <si>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</si>
  <si>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</si>
  <si>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</si>
  <si>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</si>
  <si>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</si>
  <si>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</si>
  <si>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</si>
  <si>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</si>
  <si>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</si>
  <si>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</si>
  <si>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</si>
  <si>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</si>
  <si>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</si>
  <si>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</si>
  <si>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</si>
  <si>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</si>
  <si>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</si>
  <si>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</si>
  <si>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</si>
  <si>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</si>
  <si>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</si>
  <si>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</si>
  <si>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</si>
  <si>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</si>
  <si>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</si>
  <si>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</si>
  <si>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</si>
  <si>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</si>
  <si>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</si>
  <si>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</si>
  <si>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</si>
  <si>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</si>
  <si>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</si>
  <si>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</si>
  <si>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</si>
  <si>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</si>
  <si>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</si>
  <si>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</si>
  <si>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</si>
  <si>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</si>
  <si>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</si>
  <si>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</si>
  <si>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</si>
  <si>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</si>
  <si>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</si>
  <si>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</si>
  <si>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</si>
  <si>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</si>
  <si>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</si>
  <si>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</si>
  <si>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</si>
  <si>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</si>
  <si>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</si>
  <si>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</si>
  <si>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</si>
  <si>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</si>
  <si>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</si>
  <si>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</si>
  <si>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</si>
  <si>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</si>
  <si>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</si>
  <si>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</si>
  <si>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</si>
  <si>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</si>
  <si>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</si>
  <si>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</si>
  <si>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</si>
  <si>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</si>
  <si>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</si>
  <si>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</si>
  <si>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</si>
  <si>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</si>
  <si>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</si>
  <si>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</si>
  <si>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</si>
  <si>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</si>
  <si>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</si>
  <si>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</si>
  <si>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</si>
  <si>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</si>
  <si>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</si>
  <si>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</si>
  <si>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</si>
  <si>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</si>
  <si>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</si>
  <si>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</si>
  <si>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</si>
  <si>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</si>
  <si>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</si>
  <si>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</si>
  <si>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</si>
  <si>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</si>
  <si>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</si>
  <si>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</si>
  <si>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</si>
  <si>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</si>
  <si>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</si>
  <si>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</si>
  <si>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</si>
  <si>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</si>
  <si>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</si>
  <si>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</si>
  <si>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</si>
  <si>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</si>
  <si>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</si>
  <si>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</si>
  <si>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</si>
  <si>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</si>
  <si>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</si>
  <si>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</si>
  <si>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</si>
  <si>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</si>
  <si>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</si>
  <si>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</si>
  <si>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</si>
  <si>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</si>
  <si>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</si>
  <si>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</si>
  <si>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</si>
  <si>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</si>
  <si>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</si>
  <si>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</si>
  <si>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</si>
  <si>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</si>
  <si>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</si>
  <si>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</si>
  <si>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</si>
  <si>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</si>
  <si>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</si>
  <si>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</si>
  <si>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</si>
  <si>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</si>
  <si>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</si>
  <si>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</si>
  <si>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</si>
  <si>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</si>
  <si>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</si>
  <si>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</si>
  <si>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</si>
  <si>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</si>
  <si>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</si>
  <si>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</si>
  <si>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</si>
  <si>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</si>
  <si>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</si>
  <si>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</si>
  <si>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</si>
  <si>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</si>
  <si>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</si>
  <si>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</si>
  <si>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</si>
  <si>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</si>
  <si>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</si>
  <si>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</si>
  <si>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</si>
  <si>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</si>
  <si>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</si>
  <si>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</si>
  <si>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</si>
  <si>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</si>
  <si>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</si>
  <si>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</si>
  <si>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</si>
  <si>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</si>
  <si>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</si>
  <si>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</si>
  <si>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</si>
  <si>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</si>
  <si>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</si>
  <si>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</si>
  <si>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</si>
  <si>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</si>
  <si>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</si>
  <si>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</si>
  <si>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</si>
  <si>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</si>
  <si>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</si>
  <si>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</si>
  <si>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</si>
  <si>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</si>
  <si>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</si>
  <si>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</si>
  <si>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</si>
  <si>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</si>
  <si>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</si>
  <si>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</si>
  <si>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</si>
  <si>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</si>
  <si>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</si>
  <si>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</si>
  <si>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</si>
  <si>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</si>
  <si>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</si>
  <si>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</si>
  <si>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</si>
  <si>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</si>
  <si>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</si>
  <si>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</si>
  <si>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</si>
  <si>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</si>
  <si>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</si>
  <si>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</si>
  <si>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</si>
  <si>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</si>
  <si>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</si>
  <si>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</si>
  <si>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</si>
  <si>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</si>
  <si>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</si>
  <si>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</si>
  <si>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</si>
  <si>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</si>
  <si>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</si>
  <si>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</si>
  <si>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</si>
  <si>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</si>
  <si>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</si>
  <si>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</si>
  <si>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</si>
  <si>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</si>
  <si>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</si>
  <si>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</si>
  <si>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</si>
  <si>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</si>
  <si>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</si>
  <si>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</si>
  <si>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</si>
  <si>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</si>
  <si>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</si>
  <si>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</si>
  <si>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</si>
  <si>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</si>
  <si>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</si>
  <si>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</si>
  <si>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</si>
  <si>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</si>
  <si>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</si>
  <si>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</si>
  <si>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</si>
  <si>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</si>
  <si>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</si>
  <si>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</si>
  <si>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</si>
  <si>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</si>
  <si>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</si>
  <si>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</si>
  <si>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</si>
  <si>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</si>
  <si>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</si>
  <si>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</si>
  <si>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</si>
  <si>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</si>
  <si>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</si>
  <si>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</si>
  <si>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</si>
  <si>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</si>
  <si>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</si>
  <si>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</si>
  <si>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</si>
  <si>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</si>
  <si>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</si>
  <si>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</si>
  <si>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</si>
  <si>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</si>
  <si>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</si>
  <si>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</si>
  <si>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</si>
  <si>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</si>
  <si>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</si>
  <si>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</si>
  <si>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</si>
  <si>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</si>
  <si>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</si>
  <si>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</si>
  <si>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</si>
  <si>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</si>
  <si>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</si>
  <si>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</si>
  <si>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</si>
  <si>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</si>
  <si>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</si>
  <si>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</si>
  <si>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</si>
  <si>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</si>
  <si>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</si>
  <si>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</si>
  <si>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</si>
  <si>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</si>
  <si>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</si>
  <si>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</si>
  <si>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</si>
  <si>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</si>
  <si>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</si>
  <si>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</si>
  <si>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</si>
  <si>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</si>
  <si>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</si>
  <si>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</si>
  <si>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</si>
  <si>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</si>
  <si>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</si>
  <si>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</si>
  <si>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</si>
  <si>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</si>
  <si>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</si>
  <si>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</si>
  <si>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</si>
  <si>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</si>
  <si>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</si>
  <si>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</si>
  <si>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</si>
  <si>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</si>
  <si>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</si>
  <si>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</si>
  <si>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</si>
  <si>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</si>
  <si>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</si>
  <si>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</si>
  <si>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</si>
  <si>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</si>
  <si>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</si>
  <si>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</si>
  <si>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</si>
  <si>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</si>
  <si>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</si>
  <si>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</si>
  <si>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</si>
  <si>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</si>
  <si>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</si>
  <si>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</si>
  <si>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</si>
  <si>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</si>
  <si>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</si>
  <si>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</si>
  <si>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</si>
  <si>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</si>
  <si>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</si>
  <si>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</si>
  <si>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</si>
  <si>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</si>
  <si>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</si>
  <si>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</si>
  <si>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</si>
  <si>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</si>
  <si>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</si>
  <si>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</si>
  <si>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</si>
  <si>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</si>
  <si>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</si>
  <si>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</si>
  <si>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</si>
  <si>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</si>
  <si>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</si>
  <si>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</si>
  <si>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</si>
  <si>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</si>
  <si>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</si>
  <si>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</si>
  <si>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</si>
  <si>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</si>
  <si>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</si>
  <si>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</si>
  <si>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</si>
  <si>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</si>
  <si>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</si>
  <si>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</si>
  <si>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</si>
  <si>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</si>
  <si>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</si>
  <si>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</si>
  <si>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</si>
  <si>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</si>
  <si>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</si>
  <si>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</si>
  <si>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</si>
  <si>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</si>
  <si>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</si>
  <si>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</si>
  <si>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</si>
  <si>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</si>
  <si>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</si>
  <si>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</si>
  <si>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</si>
  <si>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</si>
  <si>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</si>
  <si>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</si>
  <si>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</si>
  <si>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</si>
  <si>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</si>
  <si>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</si>
  <si>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</si>
  <si>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</si>
  <si>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</si>
  <si>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</si>
  <si>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</si>
  <si>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</si>
  <si>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</si>
  <si>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</si>
  <si>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</si>
  <si>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</si>
  <si>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</si>
  <si>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</si>
  <si>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</si>
  <si>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</si>
  <si>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</si>
  <si>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</si>
  <si>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</si>
  <si>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</si>
  <si>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</si>
  <si>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</si>
  <si>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</si>
  <si>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</si>
  <si>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</si>
  <si>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</si>
  <si>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</si>
  <si>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</si>
  <si>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</si>
  <si>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</si>
  <si>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</si>
  <si>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</si>
  <si>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</si>
  <si>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</si>
  <si>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</si>
  <si>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</si>
  <si>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</si>
  <si>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</si>
  <si>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</si>
  <si>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</si>
  <si>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</si>
  <si>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</si>
  <si>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</si>
  <si>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</si>
  <si>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</si>
  <si>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</si>
  <si>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</si>
  <si>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</si>
  <si>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</si>
  <si>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</si>
  <si>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</si>
  <si>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</si>
  <si>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</si>
  <si>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</si>
  <si>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</si>
  <si>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</si>
  <si>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</si>
  <si>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</si>
  <si>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</si>
  <si>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</si>
  <si>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</si>
  <si>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</si>
  <si>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</si>
  <si>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</si>
  <si>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</si>
  <si>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</si>
  <si>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</si>
  <si>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</si>
  <si>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</si>
  <si>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</si>
  <si>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</si>
  <si>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</si>
  <si>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</si>
  <si>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</si>
  <si>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</si>
  <si>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</si>
  <si>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</si>
  <si>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</si>
  <si>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</si>
  <si>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</si>
  <si>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</si>
  <si>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</si>
  <si>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</si>
  <si>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</si>
  <si>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</si>
  <si>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</si>
  <si>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</si>
  <si>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</si>
  <si>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</si>
  <si>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</si>
  <si>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</si>
  <si>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</si>
  <si>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</si>
  <si>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</si>
  <si>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</si>
  <si>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</si>
  <si>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</si>
  <si>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</si>
  <si>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</si>
  <si>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</si>
  <si>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</si>
  <si>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</si>
  <si>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</si>
  <si>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</si>
  <si>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</si>
  <si>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</si>
  <si>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</si>
  <si>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</si>
  <si>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</si>
  <si>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</si>
  <si>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</si>
  <si>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</si>
  <si>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</si>
  <si>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</si>
  <si>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</si>
  <si>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</si>
  <si>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</si>
  <si>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</si>
  <si>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</si>
  <si>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</si>
  <si>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</si>
  <si>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</si>
  <si>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</si>
  <si>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</si>
  <si>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</si>
  <si>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</si>
  <si>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</si>
  <si>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</si>
  <si>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</si>
  <si>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</si>
  <si>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</si>
  <si>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</si>
  <si>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</si>
  <si>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</si>
  <si>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</si>
  <si>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</si>
  <si>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</si>
  <si>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</si>
  <si>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</si>
  <si>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</si>
  <si>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</si>
  <si>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</si>
  <si>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</si>
  <si>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</si>
  <si>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</si>
  <si>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</si>
  <si>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</si>
  <si>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</si>
  <si>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</si>
  <si>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</si>
  <si>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</si>
  <si>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</si>
  <si>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</si>
  <si>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</si>
  <si>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</si>
  <si>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</si>
  <si>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</si>
  <si>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</si>
  <si>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</si>
  <si>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</si>
  <si>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</si>
  <si>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</si>
  <si>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</si>
  <si>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</si>
  <si>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</si>
  <si>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</si>
  <si>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</si>
  <si>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</si>
  <si>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</si>
  <si>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</si>
  <si>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</si>
  <si>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</si>
  <si>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</si>
  <si>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</si>
  <si>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</si>
  <si>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</si>
  <si>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</si>
  <si>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</si>
  <si>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</si>
  <si>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</si>
  <si>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</si>
  <si>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</si>
  <si>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</si>
  <si>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</si>
  <si>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</si>
  <si>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</si>
  <si>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</si>
  <si>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</si>
  <si>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</si>
  <si>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</si>
  <si>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</si>
  <si>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</si>
  <si>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</si>
  <si>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</si>
  <si>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</si>
  <si>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</si>
  <si>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</si>
  <si>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</si>
  <si>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</si>
  <si>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</si>
  <si>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</si>
  <si>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</si>
  <si>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</si>
  <si>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</si>
  <si>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</si>
  <si>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</si>
  <si>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</si>
  <si>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</si>
  <si>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</si>
  <si>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</si>
  <si>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</si>
  <si>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</si>
  <si>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</si>
  <si>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</si>
  <si>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</si>
  <si>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</si>
  <si>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</si>
  <si>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</si>
  <si>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</si>
  <si>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</si>
  <si>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</si>
  <si>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</si>
  <si>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</si>
  <si>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</si>
  <si>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</si>
  <si>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</si>
  <si>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</si>
  <si>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</si>
  <si>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</si>
  <si>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</si>
  <si>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</si>
  <si>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</si>
  <si>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</si>
  <si>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</si>
  <si>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</si>
  <si>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</si>
  <si>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</si>
  <si>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</si>
  <si>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</si>
  <si>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</si>
  <si>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</si>
  <si>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</si>
  <si>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</si>
  <si>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</si>
  <si>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</si>
  <si>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</si>
  <si>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</si>
  <si>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</si>
  <si>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</si>
  <si>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</si>
  <si>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</si>
  <si>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</si>
  <si>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</si>
  <si>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</si>
  <si>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</si>
  <si>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</si>
  <si>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</si>
  <si>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</si>
  <si>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</si>
  <si>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</si>
  <si>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</si>
  <si>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</si>
  <si>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</si>
  <si>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</si>
  <si>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</si>
  <si>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</si>
  <si>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</si>
  <si>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</si>
  <si>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</si>
  <si>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</si>
  <si>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</si>
  <si>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</si>
  <si>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</si>
  <si>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</si>
  <si>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</si>
  <si>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</si>
  <si>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</si>
  <si>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</si>
  <si>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</si>
  <si>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</si>
  <si>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</si>
  <si>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</si>
  <si>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</si>
  <si>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</si>
  <si>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</si>
  <si>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</si>
  <si>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</si>
  <si>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</si>
  <si>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</si>
  <si>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</si>
  <si>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</si>
  <si>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</si>
  <si>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</si>
  <si>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</si>
  <si>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</si>
  <si>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</si>
  <si>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</si>
  <si>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</si>
  <si>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</si>
  <si>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</si>
  <si>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</si>
  <si>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</si>
  <si>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</si>
  <si>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</si>
  <si>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</si>
  <si>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</si>
  <si>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</si>
  <si>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</si>
  <si>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</si>
  <si>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</si>
  <si>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</si>
  <si>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</si>
  <si>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</si>
  <si>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</si>
  <si>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</si>
  <si>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</si>
  <si>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</si>
  <si>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</si>
  <si>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</si>
  <si>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</si>
  <si>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</si>
  <si>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</si>
  <si>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</si>
  <si>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</si>
  <si>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</si>
  <si>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</si>
  <si>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</si>
  <si>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</si>
  <si>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</si>
  <si>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</si>
  <si>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</si>
  <si>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</si>
  <si>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</si>
  <si>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</si>
  <si>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</si>
  <si>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</si>
  <si>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</si>
  <si>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</si>
  <si>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</si>
  <si>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</si>
  <si>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</si>
  <si>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</si>
  <si>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</si>
  <si>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</si>
  <si>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</si>
  <si>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</si>
  <si>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</si>
  <si>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</si>
  <si>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</si>
  <si>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</si>
  <si>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</si>
  <si>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</si>
  <si>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</si>
  <si>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</si>
  <si>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</si>
  <si>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</si>
  <si>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</si>
  <si>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</si>
  <si>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</si>
  <si>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</si>
  <si>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</si>
  <si>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</si>
  <si>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</si>
  <si>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</si>
  <si>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</si>
  <si>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</si>
  <si>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</si>
  <si>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</si>
  <si>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</si>
  <si>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</si>
  <si>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</si>
  <si>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</si>
  <si>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</si>
  <si>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</si>
  <si>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</si>
  <si>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</si>
  <si>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</si>
  <si>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</si>
  <si>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</si>
  <si>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</si>
  <si>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</si>
  <si>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</si>
  <si>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</si>
  <si>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</si>
  <si>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</si>
  <si>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</si>
  <si>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</si>
  <si>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</si>
  <si>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</si>
  <si>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</si>
  <si>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</si>
  <si>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</si>
  <si>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</si>
  <si>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</si>
  <si>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</si>
  <si>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</si>
  <si>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</si>
  <si>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</si>
  <si>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</si>
  <si>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</si>
  <si>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</si>
  <si>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</si>
  <si>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</si>
  <si>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</si>
  <si>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</si>
  <si>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</si>
  <si>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</si>
  <si>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</si>
  <si>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</si>
  <si>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</si>
  <si>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</si>
  <si>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</si>
  <si>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</si>
  <si>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</si>
  <si>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</si>
  <si>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</si>
  <si>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</si>
  <si>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</si>
  <si>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</si>
  <si>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</si>
  <si>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</si>
  <si>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</si>
  <si>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</si>
  <si>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</si>
  <si>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</si>
  <si>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</si>
  <si>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</si>
  <si>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</si>
  <si>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</si>
  <si>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</si>
  <si>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</si>
  <si>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</si>
  <si>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</si>
  <si>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</si>
  <si>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</si>
  <si>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</si>
  <si>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</si>
  <si>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</si>
  <si>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</si>
  <si>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</si>
  <si>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</si>
  <si>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</si>
  <si>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</si>
  <si>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</si>
  <si>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</si>
  <si>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</si>
  <si>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</si>
  <si>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</si>
  <si>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</si>
  <si>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</si>
  <si>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</si>
  <si>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</si>
  <si>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</si>
  <si>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</si>
  <si>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</si>
  <si>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</si>
  <si>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</si>
  <si>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</si>
  <si>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</si>
  <si>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</si>
  <si>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</si>
  <si>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</si>
  <si>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</si>
  <si>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</si>
  <si>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</si>
  <si>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</si>
  <si>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</si>
  <si>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</si>
  <si>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</si>
  <si>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</si>
  <si>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</si>
  <si>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</si>
  <si>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</si>
  <si>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</si>
  <si>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</si>
  <si>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</si>
  <si>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</si>
  <si>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</si>
  <si>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</si>
  <si>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</si>
  <si>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</si>
  <si>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</si>
  <si>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</si>
  <si>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</si>
  <si>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</si>
  <si>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</si>
  <si>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</si>
  <si>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</si>
  <si>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</si>
  <si>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</si>
  <si>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</si>
  <si>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</si>
  <si>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</si>
  <si>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</si>
  <si>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</si>
  <si>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</si>
  <si>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</si>
  <si>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</si>
  <si>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</si>
  <si>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</si>
  <si>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</si>
  <si>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</si>
  <si>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</si>
  <si>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</si>
  <si>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</si>
  <si>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</si>
  <si>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</si>
  <si>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</si>
  <si>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</si>
  <si>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</si>
  <si>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</si>
  <si>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</si>
  <si>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</si>
  <si>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</si>
  <si>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</si>
  <si>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</si>
  <si>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</si>
  <si>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</si>
  <si>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</si>
  <si>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</si>
  <si>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</si>
  <si>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</si>
  <si>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</si>
  <si>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</si>
  <si>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</si>
  <si>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</si>
  <si>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</si>
  <si>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</si>
  <si>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</si>
  <si>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</si>
  <si>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</si>
  <si>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</si>
  <si>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</si>
  <si>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</si>
  <si>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</si>
  <si>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</si>
  <si>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</si>
  <si>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</si>
  <si>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</si>
  <si>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</si>
  <si>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</si>
  <si>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</si>
  <si>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</si>
  <si>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</si>
  <si>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</si>
  <si>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</si>
  <si>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</si>
  <si>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</si>
  <si>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</si>
  <si>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</si>
  <si>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</si>
  <si>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</si>
  <si>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</si>
  <si>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</si>
  <si>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</si>
  <si>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</si>
  <si>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</si>
  <si>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</si>
  <si>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</si>
  <si>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</si>
  <si>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</si>
  <si>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</si>
  <si>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</si>
  <si>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</si>
  <si>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</si>
  <si>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</si>
  <si>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</si>
  <si>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</si>
  <si>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</si>
  <si>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</si>
  <si>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</si>
  <si>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</si>
  <si>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</si>
  <si>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</si>
  <si>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</si>
  <si>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</si>
  <si>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</si>
  <si>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</si>
  <si>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</si>
  <si>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</si>
  <si>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</si>
  <si>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</si>
  <si>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</si>
  <si>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</si>
  <si>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</si>
  <si>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</si>
  <si>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</si>
  <si>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</si>
  <si>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</si>
  <si>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</si>
  <si>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</si>
  <si>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</si>
  <si>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</si>
  <si>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</si>
  <si>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</si>
  <si>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</si>
  <si>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</si>
  <si>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</si>
  <si>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</si>
  <si>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</si>
  <si>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</si>
  <si>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</si>
  <si>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</si>
  <si>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</si>
  <si>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</si>
  <si>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</si>
  <si>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</si>
  <si>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</si>
  <si>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</si>
  <si>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</si>
  <si>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</si>
  <si>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</si>
  <si>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</si>
  <si>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</si>
  <si>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</si>
  <si>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</si>
  <si>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</si>
  <si>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</si>
  <si>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</si>
  <si>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</si>
  <si>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</si>
  <si>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</si>
  <si>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</si>
  <si>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</si>
  <si>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</si>
  <si>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</si>
  <si>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</si>
  <si>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</si>
  <si>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</si>
  <si>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</si>
  <si>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</si>
  <si>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</si>
  <si>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</si>
  <si>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</si>
  <si>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</si>
  <si>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</si>
  <si>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</si>
  <si>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</si>
  <si>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</si>
  <si>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</si>
  <si>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</si>
  <si>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</si>
  <si>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</si>
  <si>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</si>
  <si>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</si>
  <si>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</si>
  <si>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</si>
  <si>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</si>
  <si>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</si>
  <si>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</si>
  <si>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</si>
  <si>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</si>
  <si>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</si>
  <si>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</si>
  <si>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</si>
  <si>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</si>
  <si>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</si>
  <si>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</si>
  <si>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</si>
  <si>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</si>
  <si>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</si>
  <si>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</si>
  <si>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</si>
  <si>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</si>
  <si>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</si>
  <si>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</si>
  <si>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</si>
  <si>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</si>
  <si>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</si>
  <si>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</si>
  <si>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</si>
  <si>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</si>
  <si>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</si>
  <si>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</si>
  <si>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</si>
  <si>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</si>
  <si>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</si>
  <si>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</si>
  <si>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</si>
  <si>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</si>
  <si>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</si>
  <si>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</si>
  <si>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</si>
  <si>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</si>
  <si>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</si>
  <si>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</si>
  <si>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</si>
  <si>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</si>
  <si>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</si>
  <si>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</si>
  <si>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</si>
  <si>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</si>
  <si>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</si>
  <si>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</si>
  <si>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</si>
  <si>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</si>
  <si>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</si>
  <si>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</si>
  <si>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</si>
  <si>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</si>
  <si>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</si>
  <si>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</si>
  <si>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</si>
  <si>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</si>
  <si>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</si>
  <si>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</si>
  <si>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</si>
  <si>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</si>
  <si>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</si>
  <si>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</si>
  <si>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</si>
  <si>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</si>
  <si>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</si>
  <si>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</si>
  <si>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</si>
  <si>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</si>
  <si>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</si>
  <si>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</si>
  <si>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</si>
  <si>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</si>
  <si>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</si>
  <si>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</si>
  <si>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</si>
  <si>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</si>
  <si>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</si>
  <si>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</si>
  <si>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</si>
  <si>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</si>
  <si>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</si>
  <si>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</si>
  <si>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</si>
  <si>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</si>
  <si>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</si>
  <si>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</si>
  <si>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</si>
  <si>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</si>
  <si>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</si>
  <si>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</si>
  <si>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</si>
  <si>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</si>
  <si>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</si>
  <si>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</si>
  <si>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</si>
  <si>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</si>
  <si>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</si>
  <si>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</si>
  <si>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</si>
  <si>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</si>
  <si>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</si>
  <si>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</si>
  <si>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</si>
  <si>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</si>
  <si>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</si>
  <si>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</si>
  <si>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</si>
  <si>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</si>
  <si>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</si>
  <si>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</si>
  <si>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</si>
  <si>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</si>
  <si>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</si>
  <si>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</si>
  <si>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</si>
  <si>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</si>
  <si>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</si>
  <si>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</si>
  <si>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</si>
  <si>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</si>
  <si>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</si>
  <si>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</si>
  <si>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</si>
  <si>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</si>
  <si>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</si>
  <si>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</si>
  <si>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</si>
  <si>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</si>
  <si>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</si>
  <si>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</si>
  <si>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</si>
  <si>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</si>
  <si>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</si>
  <si>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</si>
  <si>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</si>
  <si>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</si>
  <si>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</si>
  <si>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</si>
  <si>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</si>
  <si>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</si>
  <si>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</si>
  <si>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</si>
  <si>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</si>
  <si>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</si>
  <si>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</si>
  <si>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</si>
  <si>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</si>
  <si>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</si>
  <si>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</si>
  <si>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</si>
  <si>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</si>
  <si>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</si>
  <si>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</si>
  <si>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</si>
  <si>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</si>
  <si>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</si>
  <si>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</si>
  <si>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</si>
  <si>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</si>
  <si>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</si>
  <si>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</si>
  <si>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</si>
  <si>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</si>
  <si>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</si>
  <si>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</si>
  <si>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</si>
  <si>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</si>
  <si>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</si>
  <si>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</si>
  <si>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</si>
  <si>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</si>
  <si>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</si>
  <si>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</si>
  <si>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</si>
  <si>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</si>
  <si>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</si>
  <si>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</si>
  <si>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</si>
  <si>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</si>
  <si>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</si>
  <si>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</si>
  <si>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</si>
  <si>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</si>
  <si>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</si>
  <si>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</si>
  <si>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</si>
  <si>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</si>
  <si>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</si>
  <si>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</si>
  <si>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</si>
  <si>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</si>
  <si>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</si>
  <si>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</si>
  <si>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</si>
  <si>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</si>
  <si>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</si>
  <si>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</si>
  <si>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</si>
  <si>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</si>
  <si>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</si>
  <si>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</si>
  <si>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</si>
  <si>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</si>
  <si>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</si>
  <si>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</si>
  <si>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</si>
  <si>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</si>
  <si>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</si>
  <si>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</si>
  <si>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</si>
  <si>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</si>
  <si>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</si>
  <si>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</si>
  <si>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</si>
  <si>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</si>
  <si>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</si>
  <si>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</si>
  <si>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</si>
  <si>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</si>
  <si>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</si>
  <si>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</si>
  <si>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</si>
  <si>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</si>
  <si>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</si>
  <si>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</si>
  <si>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</si>
  <si>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</si>
  <si>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</si>
  <si>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</si>
  <si>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</si>
  <si>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</si>
  <si>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</si>
  <si>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</si>
  <si>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</si>
  <si>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</si>
  <si>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</si>
  <si>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</si>
  <si>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</si>
  <si>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</si>
  <si>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</si>
  <si>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</si>
  <si>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</si>
  <si>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</si>
  <si>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</si>
  <si>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</si>
  <si>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</si>
  <si>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</si>
  <si>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</si>
  <si>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</si>
  <si>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</si>
  <si>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</si>
  <si>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</si>
  <si>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</si>
  <si>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</si>
  <si>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</si>
  <si>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</si>
  <si>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</si>
  <si>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</si>
  <si>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</si>
  <si>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</si>
  <si>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</si>
  <si>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</si>
  <si>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</si>
  <si>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</si>
  <si>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</si>
  <si>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</si>
  <si>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</si>
  <si>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</si>
  <si>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</si>
  <si>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</si>
  <si>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</si>
  <si>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</si>
  <si>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</si>
  <si>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</si>
  <si>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</si>
  <si>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</si>
  <si>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</si>
  <si>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</si>
  <si>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</si>
  <si>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</si>
  <si>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</si>
  <si>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</si>
  <si>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</si>
  <si>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</si>
  <si>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</si>
  <si>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</si>
  <si>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</si>
  <si>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</si>
  <si>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</si>
  <si>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</si>
  <si>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</si>
  <si>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</si>
  <si>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</si>
  <si>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</si>
  <si>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</si>
  <si>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</si>
  <si>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</si>
  <si>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</si>
  <si>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</si>
  <si>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</si>
  <si>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</si>
  <si>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</si>
  <si>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</si>
  <si>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</si>
  <si>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</si>
  <si>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</si>
  <si>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</si>
  <si>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</si>
  <si>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</si>
  <si>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</si>
  <si>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</si>
  <si>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</si>
  <si>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</si>
  <si>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</si>
  <si>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</si>
  <si>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</si>
  <si>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</si>
  <si>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</si>
  <si>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</si>
  <si>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</si>
  <si>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</si>
  <si>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</si>
  <si>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</si>
  <si>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</si>
  <si>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</si>
  <si>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</si>
  <si>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</si>
  <si>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</si>
  <si>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</si>
  <si>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</si>
  <si>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</si>
  <si>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</si>
  <si>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</si>
  <si>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</si>
  <si>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</si>
  <si>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</si>
  <si>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</si>
  <si>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</si>
  <si>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</si>
  <si>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</si>
  <si>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</si>
  <si>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</si>
  <si>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</si>
  <si>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</si>
  <si>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</si>
  <si>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</si>
  <si>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</si>
  <si>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</si>
  <si>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</si>
  <si>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</si>
  <si>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</si>
  <si>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</si>
  <si>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</si>
  <si>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</si>
  <si>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</si>
  <si>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</si>
  <si>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</si>
  <si>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</si>
  <si>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</si>
  <si>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</si>
  <si>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</si>
  <si>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</si>
  <si>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</si>
  <si>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</si>
  <si>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</si>
  <si>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</si>
  <si>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</si>
  <si>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</si>
  <si>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</si>
  <si>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</si>
  <si>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</si>
  <si>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</si>
  <si>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</si>
  <si>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</si>
  <si>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</si>
  <si>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</si>
  <si>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</si>
  <si>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</si>
  <si>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</si>
  <si>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</si>
  <si>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</si>
  <si>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</si>
  <si>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</si>
  <si>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</si>
  <si>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</si>
  <si>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</si>
  <si>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</si>
  <si>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</si>
  <si>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</si>
  <si>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</si>
  <si>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</si>
  <si>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</si>
  <si>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</si>
  <si>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</si>
  <si>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</si>
  <si>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</si>
  <si>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</si>
  <si>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</si>
  <si>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</si>
  <si>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</si>
  <si>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</si>
  <si>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</si>
  <si>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</si>
  <si>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</si>
  <si>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</si>
  <si>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</si>
  <si>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</si>
  <si>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</si>
  <si>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</si>
  <si>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</si>
  <si>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</si>
  <si>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</si>
  <si>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</si>
  <si>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</si>
  <si>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</si>
  <si>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</si>
  <si>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</si>
  <si>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</si>
  <si>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</si>
  <si>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</si>
  <si>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</si>
  <si>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</si>
  <si>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</si>
  <si>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</si>
  <si>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</si>
  <si>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</si>
  <si>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</si>
  <si>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</si>
  <si>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</si>
  <si>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</si>
  <si>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</si>
  <si>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</si>
  <si>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</si>
  <si>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</si>
  <si>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</si>
  <si>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</si>
  <si>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</si>
  <si>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</si>
  <si>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</si>
  <si>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</si>
  <si>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</si>
  <si>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</si>
  <si>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</si>
  <si>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</si>
  <si>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</si>
  <si>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</si>
  <si>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</si>
  <si>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</si>
  <si>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</si>
  <si>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</si>
  <si>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</si>
  <si>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</si>
  <si>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</si>
  <si>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</si>
  <si>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</si>
  <si>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</si>
  <si>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</si>
  <si>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</si>
  <si>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</si>
  <si>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</si>
  <si>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</si>
  <si>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</si>
  <si>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</si>
  <si>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</si>
  <si>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</si>
  <si>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</si>
  <si>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</si>
  <si>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</si>
  <si>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</si>
  <si>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</si>
  <si>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</si>
  <si>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</si>
  <si>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</si>
  <si>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</si>
  <si>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</si>
  <si>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</si>
  <si>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</si>
  <si>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</si>
  <si>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</si>
  <si>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</si>
  <si>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</si>
  <si>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</si>
  <si>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</si>
  <si>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</si>
  <si>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</si>
  <si>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</si>
  <si>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</si>
  <si>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</si>
  <si>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</si>
  <si>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</si>
  <si>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</si>
  <si>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</si>
  <si>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</si>
  <si>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</si>
  <si>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</si>
  <si>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</si>
  <si>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</si>
  <si>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</si>
  <si>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</si>
  <si>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</si>
  <si>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</si>
  <si>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</si>
  <si>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</si>
  <si>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</si>
  <si>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</si>
  <si>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</si>
  <si>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</si>
  <si>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</si>
  <si>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</si>
  <si>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</si>
  <si>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</si>
  <si>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</si>
  <si>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</si>
  <si>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</si>
  <si>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</si>
  <si>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</si>
  <si>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</si>
  <si>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</si>
  <si>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</si>
  <si>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</si>
  <si>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</si>
  <si>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</si>
  <si>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</si>
  <si>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</si>
  <si>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</si>
  <si>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</si>
  <si>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</si>
  <si>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</si>
  <si>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</si>
  <si>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</si>
  <si>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</si>
  <si>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</si>
  <si>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</si>
  <si>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</si>
  <si>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</si>
  <si>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</si>
  <si>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</si>
  <si>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</si>
  <si>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</si>
  <si>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</si>
  <si>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</si>
  <si>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</si>
  <si>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</si>
  <si>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</si>
  <si>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</si>
  <si>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</si>
  <si>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</si>
  <si>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</si>
  <si>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</si>
  <si>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</si>
  <si>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</si>
  <si>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</si>
  <si>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</si>
  <si>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</si>
  <si>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</si>
  <si>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</si>
  <si>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</si>
  <si>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</si>
  <si>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</si>
  <si>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</si>
  <si>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</si>
  <si>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</si>
  <si>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</si>
  <si>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</si>
  <si>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</si>
  <si>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</si>
  <si>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</si>
  <si>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</si>
  <si>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</si>
  <si>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</si>
  <si>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</si>
  <si>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</si>
  <si>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</si>
  <si>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</si>
  <si>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</si>
  <si>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</si>
  <si>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</si>
  <si>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</si>
  <si>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</si>
  <si>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</si>
  <si>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</si>
  <si>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</si>
  <si>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</si>
  <si>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</si>
  <si>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</si>
  <si>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</si>
  <si>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</si>
  <si>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</si>
  <si>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</si>
  <si>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</si>
  <si>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</si>
  <si>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</si>
  <si>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</si>
  <si>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</si>
  <si>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</si>
  <si>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</si>
  <si>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</si>
  <si>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</si>
  <si>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</si>
  <si>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</si>
  <si>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</si>
  <si>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</si>
  <si>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</si>
  <si>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</si>
  <si>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</si>
  <si>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</si>
  <si>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</si>
  <si>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</si>
  <si>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</si>
  <si>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</si>
  <si>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</si>
  <si>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</si>
  <si>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</si>
  <si>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</si>
  <si>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</si>
  <si>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</si>
  <si>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</si>
  <si>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</si>
  <si>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</si>
  <si>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</si>
  <si>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</si>
  <si>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</si>
  <si>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</si>
  <si>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</si>
  <si>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</si>
  <si>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</si>
  <si>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</si>
  <si>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</si>
  <si>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</si>
  <si>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</si>
  <si>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</si>
  <si>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</si>
  <si>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</si>
  <si>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</si>
  <si>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</si>
  <si>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</si>
  <si>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</si>
  <si>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</si>
  <si>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</si>
  <si>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</si>
  <si>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</si>
  <si>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</si>
  <si>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</si>
  <si>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</si>
  <si>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</si>
  <si>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</si>
  <si>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</si>
  <si>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</si>
  <si>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</si>
  <si>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</si>
  <si>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</si>
  <si>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</si>
  <si>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</si>
  <si>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</si>
  <si>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</si>
  <si>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</si>
  <si>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</si>
  <si>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</si>
  <si>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</si>
  <si>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</si>
  <si>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</si>
  <si>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</si>
  <si>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</si>
  <si>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</si>
  <si>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</si>
  <si>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</si>
  <si>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</si>
  <si>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</si>
  <si>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</si>
  <si>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</si>
  <si>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</si>
  <si>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</si>
  <si>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</si>
  <si>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</si>
  <si>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</si>
  <si>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</si>
  <si>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</si>
  <si>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</si>
  <si>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</si>
  <si>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</si>
  <si>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</si>
  <si>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</si>
  <si>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</si>
  <si>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</si>
  <si>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</si>
  <si>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</si>
  <si>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</si>
  <si>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</si>
  <si>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</si>
  <si>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</si>
  <si>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</si>
  <si>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</si>
  <si>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</si>
  <si>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</si>
  <si>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</si>
  <si>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</si>
  <si>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</si>
  <si>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</si>
  <si>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</si>
  <si>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</si>
  <si>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</si>
  <si>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</si>
  <si>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</si>
  <si>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</si>
  <si>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</si>
  <si>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</si>
  <si>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</si>
  <si>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</si>
  <si>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</si>
  <si>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</si>
  <si>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</si>
  <si>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</si>
  <si>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</si>
  <si>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</si>
  <si>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</si>
  <si>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</si>
  <si>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</si>
  <si>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</si>
  <si>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</si>
  <si>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</si>
  <si>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</si>
  <si>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</si>
  <si>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</si>
  <si>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</si>
  <si>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</si>
  <si>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</si>
  <si>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</si>
  <si>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</si>
  <si>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</si>
  <si>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</si>
  <si>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</si>
  <si>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</si>
  <si>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</si>
  <si>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</si>
  <si>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</si>
  <si>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</si>
  <si>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</si>
  <si>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</si>
  <si>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</si>
  <si>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</si>
  <si>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</si>
  <si>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</si>
  <si>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</si>
  <si>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</si>
  <si>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</si>
  <si>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</si>
  <si>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</si>
  <si>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</si>
  <si>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</si>
  <si>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</si>
  <si>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</si>
  <si>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</si>
  <si>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</si>
  <si>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</si>
  <si>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</si>
  <si>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</si>
  <si>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</si>
  <si>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</si>
  <si>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</si>
  <si>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</si>
  <si>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</si>
  <si>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</si>
  <si>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</si>
  <si>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</si>
  <si>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</si>
  <si>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</si>
  <si>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</si>
  <si>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</si>
  <si>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</si>
  <si>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</si>
  <si>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</si>
  <si>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</si>
  <si>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</si>
  <si>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</si>
  <si>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</si>
  <si>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</si>
  <si>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</si>
  <si>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</si>
  <si>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</si>
  <si>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</si>
  <si>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</si>
  <si>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</si>
  <si>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</si>
  <si>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</si>
  <si>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</si>
  <si>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</si>
  <si>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</si>
  <si>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</si>
  <si>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</si>
  <si>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</si>
  <si>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</si>
  <si>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</si>
  <si>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</si>
  <si>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</si>
  <si>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</si>
  <si>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</si>
  <si>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</si>
  <si>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</si>
  <si>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</si>
  <si>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</si>
  <si>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</si>
  <si>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</si>
  <si>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</si>
  <si>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</si>
  <si>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</si>
  <si>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</si>
  <si>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</si>
  <si>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</si>
  <si>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</si>
  <si>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</si>
  <si>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</si>
  <si>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</si>
  <si>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</si>
  <si>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</si>
  <si>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</si>
  <si>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</si>
  <si>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</si>
  <si>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</si>
  <si>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</si>
  <si>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</si>
  <si>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</si>
  <si>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</si>
  <si>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</si>
  <si>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</si>
  <si>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</si>
  <si>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</si>
  <si>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</si>
  <si>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</si>
  <si>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</si>
  <si>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</si>
  <si>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</si>
  <si>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</si>
  <si>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</si>
  <si>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</si>
  <si>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</si>
  <si>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</si>
  <si>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</si>
  <si>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</si>
  <si>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</si>
  <si>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</si>
  <si>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</si>
  <si>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</si>
  <si>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</si>
  <si>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</si>
  <si>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</si>
  <si>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</si>
  <si>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</si>
  <si>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</si>
  <si>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</si>
  <si>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</si>
  <si>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</si>
  <si>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</si>
  <si>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</si>
  <si>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</si>
  <si>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</si>
  <si>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</si>
  <si>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</si>
  <si>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</si>
  <si>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</si>
  <si>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</si>
  <si>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</si>
  <si>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</si>
  <si>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</si>
  <si>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</si>
  <si>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</si>
  <si>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</si>
  <si>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</si>
  <si>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</si>
  <si>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</si>
  <si>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</si>
  <si>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</si>
  <si>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</si>
  <si>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</si>
  <si>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</si>
  <si>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</si>
  <si>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</si>
  <si>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</si>
  <si>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</si>
  <si>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</si>
  <si>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</si>
  <si>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</si>
  <si>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</si>
  <si>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</si>
  <si>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</si>
  <si>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</si>
  <si>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</si>
  <si>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</si>
  <si>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</si>
  <si>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</si>
  <si>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</si>
  <si>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</si>
  <si>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</si>
  <si>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</si>
  <si>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</si>
  <si>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</si>
  <si>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</si>
  <si>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</si>
  <si>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</si>
  <si>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</si>
  <si>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</si>
  <si>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</si>
  <si>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</si>
  <si>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</si>
  <si>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</si>
  <si>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</si>
  <si>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</si>
  <si>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</si>
  <si>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</si>
  <si>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</si>
  <si>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</si>
  <si>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</si>
  <si>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</si>
  <si>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</si>
  <si>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</si>
  <si>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</si>
  <si>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</si>
  <si>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</si>
  <si>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</si>
  <si>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</si>
  <si>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</si>
  <si>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</si>
  <si>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</si>
  <si>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</si>
  <si>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</si>
  <si>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</si>
  <si>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</si>
  <si>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</si>
  <si>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</si>
  <si>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</si>
  <si>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</si>
  <si>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</si>
  <si>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</si>
  <si>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</si>
  <si>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</si>
  <si>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</si>
  <si>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</si>
  <si>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</si>
  <si>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</si>
  <si>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</si>
  <si>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</si>
  <si>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</si>
  <si>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</si>
  <si>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</si>
  <si>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</si>
  <si>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</si>
  <si>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</si>
  <si>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</si>
  <si>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</si>
  <si>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</si>
  <si>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</si>
  <si>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</si>
  <si>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</si>
  <si>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</si>
  <si>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</si>
  <si>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</si>
  <si>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</si>
  <si>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</si>
  <si>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</si>
  <si>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</si>
  <si>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</si>
  <si>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</si>
  <si>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</si>
  <si>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</si>
  <si>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</si>
  <si>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</si>
  <si>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</si>
  <si>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</si>
  <si>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</si>
  <si>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</si>
  <si>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</si>
  <si>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</si>
  <si>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</si>
  <si>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</si>
  <si>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</si>
  <si>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</si>
  <si>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</si>
  <si>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</si>
  <si>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</si>
  <si>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</si>
  <si>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</si>
  <si>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</si>
  <si>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</si>
  <si>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</si>
  <si>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</si>
  <si>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</si>
  <si>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</si>
  <si>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</si>
  <si>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</si>
  <si>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</si>
  <si>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</si>
  <si>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</si>
  <si>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</si>
  <si>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</si>
  <si>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</si>
  <si>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</si>
  <si>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</si>
  <si>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</si>
  <si>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</si>
  <si>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</si>
  <si>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</si>
  <si>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</si>
  <si>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</si>
  <si>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</si>
  <si>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</si>
  <si>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</si>
  <si>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</si>
  <si>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</si>
  <si>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</si>
  <si>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</si>
  <si>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</si>
  <si>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</si>
  <si>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</si>
  <si>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</si>
  <si>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</si>
  <si>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</si>
  <si>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</si>
  <si>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</si>
  <si>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</si>
  <si>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</si>
  <si>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</si>
  <si>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</si>
  <si>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</si>
  <si>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</si>
  <si>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</si>
  <si>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</si>
  <si>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</si>
  <si>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</si>
  <si>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</si>
  <si>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</si>
  <si>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</si>
  <si>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</si>
  <si>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</si>
  <si>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</si>
  <si>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</si>
  <si>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</si>
  <si>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</si>
  <si>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</si>
  <si>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</si>
  <si>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</si>
  <si>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</si>
  <si>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</si>
  <si>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</si>
  <si>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</si>
  <si>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</si>
  <si>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</si>
  <si>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</si>
  <si>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</si>
  <si>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</si>
  <si>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</si>
  <si>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</si>
  <si>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</si>
  <si>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</si>
  <si>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</si>
  <si>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</si>
  <si>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</si>
  <si>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</si>
  <si>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</si>
  <si>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</si>
  <si>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</si>
  <si>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</si>
  <si>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</si>
  <si>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</si>
  <si>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</si>
  <si>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</si>
  <si>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</si>
  <si>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</si>
  <si>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</si>
  <si>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</si>
  <si>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</si>
  <si>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</si>
  <si>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</si>
  <si>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</si>
  <si>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</si>
  <si>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</si>
  <si>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</si>
  <si>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</si>
  <si>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</si>
  <si>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</si>
  <si>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</si>
  <si>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</si>
  <si>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</si>
  <si>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</si>
  <si>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</si>
  <si>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</si>
  <si>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</si>
  <si>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</si>
  <si>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</si>
  <si>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</si>
  <si>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</si>
  <si>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</si>
  <si>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</si>
  <si>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</si>
  <si>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</si>
  <si>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</si>
  <si>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</si>
  <si>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</si>
  <si>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</si>
  <si>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</si>
  <si>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</si>
  <si>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</si>
  <si>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</si>
  <si>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</si>
  <si>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</si>
  <si>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</si>
  <si>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</si>
  <si>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</si>
  <si>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</si>
  <si>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</si>
  <si>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</si>
  <si>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</si>
  <si>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</si>
  <si>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</si>
  <si>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</si>
  <si>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</si>
  <si>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</si>
  <si>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</si>
  <si>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</si>
  <si>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</si>
  <si>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</si>
  <si>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</si>
  <si>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</si>
  <si>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</si>
  <si>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</si>
  <si>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</si>
  <si>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</si>
  <si>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</si>
  <si>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</si>
  <si>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</si>
  <si>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</si>
  <si>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</si>
  <si>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</si>
  <si>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</si>
  <si>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</si>
  <si>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</si>
  <si>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</si>
  <si>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</si>
  <si>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</si>
  <si>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</si>
  <si>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</si>
  <si>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</si>
  <si>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</si>
  <si>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</si>
  <si>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</si>
  <si>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</si>
  <si>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</si>
  <si>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</si>
  <si>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</si>
  <si>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</si>
  <si>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</si>
  <si>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</si>
  <si>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</si>
  <si>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</si>
  <si>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</si>
  <si>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</si>
  <si>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</si>
  <si>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</si>
  <si>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</si>
  <si>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</si>
  <si>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</si>
  <si>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</si>
  <si>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</si>
  <si>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</si>
  <si>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</si>
  <si>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</si>
  <si>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</si>
  <si>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</si>
  <si>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</si>
  <si>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</si>
  <si>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</si>
  <si>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</si>
  <si>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</si>
  <si>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</si>
  <si>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</si>
  <si>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</si>
  <si>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</si>
  <si>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</si>
  <si>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</si>
  <si>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</si>
  <si>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</si>
  <si>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</si>
  <si>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</si>
  <si>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</si>
  <si>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</si>
  <si>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</si>
  <si>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</si>
  <si>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</si>
  <si>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</si>
  <si>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</si>
  <si>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</si>
  <si>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</si>
  <si>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</si>
  <si>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</si>
  <si>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</si>
  <si>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</si>
  <si>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</si>
  <si>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</si>
  <si>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</si>
  <si>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</si>
  <si>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</si>
  <si>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</si>
  <si>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</si>
  <si>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</si>
  <si>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</si>
  <si>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</si>
  <si>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</si>
  <si>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</si>
  <si>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</si>
  <si>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</si>
  <si>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</si>
  <si>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</si>
  <si>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</si>
  <si>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</si>
  <si>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</si>
  <si>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</si>
  <si>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</si>
  <si>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</si>
  <si>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</si>
  <si>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</si>
  <si>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</si>
  <si>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</si>
  <si>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</si>
  <si>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</si>
  <si>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</si>
  <si>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</si>
  <si>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</si>
  <si>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</si>
  <si>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</si>
  <si>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</si>
  <si>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</si>
  <si>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</si>
  <si>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</si>
  <si>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</si>
  <si>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</si>
  <si>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</si>
  <si>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</si>
  <si>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</si>
  <si>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</si>
  <si>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</si>
  <si>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</si>
  <si>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</si>
  <si>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</si>
  <si>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</si>
  <si>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</si>
  <si>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</si>
  <si>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</si>
  <si>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</si>
  <si>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</si>
  <si>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</si>
  <si>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</si>
  <si>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</si>
  <si>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</si>
  <si>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</si>
  <si>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</si>
  <si>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</si>
  <si>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</si>
  <si>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</si>
  <si>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</si>
  <si>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</si>
  <si>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</si>
  <si>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</si>
  <si>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</si>
  <si>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</si>
  <si>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</si>
  <si>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</si>
  <si>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</si>
  <si>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</si>
  <si>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</si>
  <si>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</si>
  <si>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</si>
  <si>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</si>
  <si>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</si>
  <si>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</si>
  <si>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</si>
  <si>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</si>
  <si>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</si>
  <si>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</si>
  <si>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</si>
  <si>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</si>
  <si>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</si>
  <si>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</si>
  <si>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</si>
  <si>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</si>
  <si>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</si>
  <si>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</si>
  <si>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</si>
  <si>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</si>
  <si>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</si>
  <si>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</si>
  <si>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</si>
  <si>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</si>
  <si>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</si>
  <si>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</si>
  <si>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</si>
  <si>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</si>
  <si>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</si>
  <si>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</si>
  <si>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</si>
  <si>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</si>
  <si>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</si>
  <si>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</si>
  <si>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</si>
  <si>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</si>
  <si>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</si>
  <si>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</si>
  <si>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</si>
  <si>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</si>
  <si>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</si>
  <si>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</si>
  <si>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</si>
  <si>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</si>
  <si>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</si>
  <si>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</si>
  <si>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</si>
  <si>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</si>
  <si>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</si>
  <si>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</si>
  <si>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</si>
  <si>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</si>
  <si>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</si>
  <si>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</si>
  <si>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</si>
  <si>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</si>
  <si>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</si>
  <si>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</si>
  <si>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</si>
  <si>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</si>
  <si>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</si>
  <si>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</si>
  <si>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</si>
  <si>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</si>
  <si>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</si>
  <si>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</si>
  <si>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</si>
  <si>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</si>
  <si>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</si>
  <si>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</si>
  <si>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</si>
  <si>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</si>
  <si>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</si>
  <si>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</si>
  <si>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</si>
  <si>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</si>
  <si>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</si>
  <si>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</si>
  <si>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</si>
  <si>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</si>
  <si>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</si>
  <si>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</si>
  <si>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</si>
  <si>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</si>
  <si>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</si>
  <si>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</si>
  <si>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</si>
  <si>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</si>
  <si>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</si>
  <si>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</si>
  <si>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</si>
  <si>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</si>
  <si>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</si>
  <si>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</si>
  <si>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</si>
  <si>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</si>
  <si>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</si>
  <si>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</si>
  <si>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</si>
  <si>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</si>
  <si>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</si>
  <si>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</si>
  <si>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</si>
  <si>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</si>
  <si>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</si>
  <si>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</si>
  <si>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</si>
  <si>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</si>
  <si>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</si>
  <si>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</si>
  <si>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</si>
  <si>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</si>
  <si>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</si>
  <si>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</si>
  <si>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</si>
  <si>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</si>
  <si>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</si>
  <si>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</si>
  <si>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</si>
  <si>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</si>
  <si>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</si>
  <si>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</si>
  <si>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</si>
  <si>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</si>
  <si>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</si>
  <si>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</si>
  <si>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</si>
  <si>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</si>
  <si>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</si>
  <si>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</si>
  <si>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</si>
  <si>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</si>
  <si>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</si>
  <si>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</si>
  <si>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</si>
  <si>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</si>
  <si>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</si>
  <si>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</si>
  <si>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</si>
  <si>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</si>
  <si>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</si>
  <si>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</si>
  <si>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</si>
  <si>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</si>
  <si>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</si>
  <si>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</si>
  <si>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</si>
  <si>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</si>
  <si>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</si>
  <si>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</si>
  <si>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</si>
  <si>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</si>
  <si>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</si>
  <si>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</si>
  <si>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</si>
  <si>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</si>
  <si>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</si>
  <si>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</si>
  <si>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</si>
  <si>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</si>
  <si>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</si>
  <si>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</si>
  <si>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</si>
  <si>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</si>
  <si>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</si>
  <si>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</si>
  <si>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</si>
  <si>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</si>
  <si>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</si>
  <si>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</si>
  <si>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</si>
  <si>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</si>
  <si>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</si>
  <si>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</si>
  <si>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</si>
  <si>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</si>
  <si>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</si>
  <si>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</si>
  <si>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</si>
  <si>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</si>
  <si>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</si>
  <si>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</si>
  <si>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</si>
  <si>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</si>
  <si>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</si>
  <si>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</si>
  <si>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</si>
  <si>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</si>
  <si>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</si>
  <si>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</si>
  <si>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</si>
  <si>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</si>
  <si>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</si>
  <si>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</si>
  <si>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</si>
  <si>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</si>
  <si>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</si>
  <si>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</si>
  <si>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</si>
  <si>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</si>
  <si>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</si>
  <si>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</si>
  <si>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</si>
  <si>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</si>
  <si>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</si>
  <si>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</si>
  <si>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</si>
  <si>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</si>
  <si>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</si>
  <si>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</si>
  <si>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</si>
  <si>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</si>
  <si>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</si>
  <si>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</si>
  <si>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</si>
  <si>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</si>
  <si>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</si>
  <si>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</si>
  <si>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</si>
  <si>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</si>
  <si>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</si>
  <si>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</si>
  <si>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</si>
  <si>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</si>
  <si>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</si>
  <si>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</si>
  <si>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</si>
  <si>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</si>
  <si>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</si>
  <si>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</si>
  <si>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</si>
  <si>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</si>
  <si>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</si>
  <si>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</si>
  <si>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</si>
  <si>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</si>
  <si>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</si>
  <si>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</si>
  <si>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</si>
  <si>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</si>
  <si>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</si>
  <si>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</si>
  <si>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</si>
  <si>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</si>
  <si>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</si>
  <si>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</si>
  <si>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</si>
  <si>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</si>
  <si>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</si>
  <si>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</si>
  <si>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</si>
  <si>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</si>
  <si>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</si>
  <si>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</si>
  <si>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</si>
  <si>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</si>
  <si>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</si>
  <si>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</si>
  <si>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</si>
  <si>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</si>
  <si>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</si>
  <si>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</si>
  <si>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</si>
  <si>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</si>
  <si>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</si>
  <si>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</si>
  <si>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</si>
  <si>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</si>
  <si>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</si>
  <si>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</si>
  <si>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</si>
  <si>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</si>
  <si>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</si>
  <si>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</si>
  <si>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</si>
  <si>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</si>
  <si>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</si>
  <si>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</si>
  <si>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</si>
  <si>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</si>
  <si>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</si>
  <si>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</si>
  <si>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</si>
  <si>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</si>
  <si>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</si>
  <si>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</si>
  <si>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</si>
  <si>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</si>
  <si>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</si>
  <si>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</si>
  <si>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</si>
  <si>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</si>
  <si>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</si>
  <si>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</si>
  <si>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</si>
  <si>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</si>
  <si>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</si>
  <si>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</si>
  <si>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</si>
  <si>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</si>
  <si>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</si>
  <si>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</si>
  <si>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</si>
  <si>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</si>
  <si>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</si>
  <si>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</si>
  <si>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</si>
  <si>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</si>
  <si>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</si>
  <si>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</si>
  <si>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</si>
  <si>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</si>
  <si>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</si>
  <si>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</si>
  <si>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</si>
  <si>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</si>
  <si>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</si>
  <si>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</si>
  <si>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</si>
  <si>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</si>
  <si>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</si>
  <si>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</si>
  <si>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</si>
  <si>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</si>
  <si>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</si>
  <si>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</si>
  <si>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</si>
  <si>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</si>
  <si>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</si>
  <si>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</si>
  <si>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</si>
  <si>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</si>
  <si>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</si>
  <si>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</si>
  <si>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</si>
  <si>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</si>
  <si>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</si>
  <si>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</si>
  <si>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</si>
  <si>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</si>
  <si>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</si>
  <si>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</si>
  <si>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</si>
  <si>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</si>
  <si>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</si>
  <si>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</si>
  <si>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</si>
  <si>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</si>
  <si>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</si>
  <si>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</si>
  <si>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</si>
  <si>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</si>
  <si>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</si>
  <si>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</si>
  <si>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</si>
  <si>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</si>
  <si>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</si>
  <si>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</si>
  <si>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</si>
  <si>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</si>
  <si>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</si>
  <si>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</si>
  <si>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</si>
  <si>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</si>
  <si>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</si>
  <si>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</si>
  <si>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</si>
  <si>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</si>
  <si>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</si>
  <si>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</si>
  <si>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</si>
  <si>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</si>
  <si>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</si>
  <si>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</si>
  <si>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</si>
  <si>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</si>
  <si>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</si>
  <si>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</si>
  <si>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</si>
  <si>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</si>
  <si>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</si>
  <si>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</si>
  <si>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</si>
  <si>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</si>
  <si>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</si>
  <si>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</si>
  <si>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</si>
  <si>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</si>
  <si>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</si>
  <si>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</si>
  <si>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</si>
  <si>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</si>
  <si>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</si>
  <si>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</si>
  <si>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</si>
  <si>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</si>
  <si>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</si>
  <si>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</si>
  <si>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</si>
  <si>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</si>
  <si>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</si>
  <si>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</si>
  <si>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</si>
  <si>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</si>
  <si>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</si>
  <si>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</si>
  <si>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</si>
  <si>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</si>
  <si>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</si>
  <si>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</si>
  <si>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</si>
  <si>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</si>
  <si>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</si>
  <si>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</si>
  <si>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</si>
  <si>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</si>
  <si>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</si>
  <si>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</si>
  <si>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</si>
  <si>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</si>
  <si>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</si>
  <si>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</si>
  <si>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</si>
  <si>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</si>
  <si>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</si>
  <si>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</si>
  <si>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</si>
  <si>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</si>
  <si>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</si>
  <si>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</si>
  <si>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</si>
  <si>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</si>
  <si>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</si>
  <si>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</si>
  <si>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</si>
  <si>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</si>
  <si>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</si>
  <si>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</si>
  <si>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</si>
  <si>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</si>
  <si>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</si>
  <si>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</si>
  <si>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</si>
  <si>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</si>
  <si>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</si>
  <si>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</si>
  <si>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</si>
  <si>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</si>
  <si>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</si>
  <si>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</si>
  <si>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</si>
  <si>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</si>
  <si>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</si>
  <si>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</si>
  <si>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</si>
  <si>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</si>
  <si>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</si>
  <si>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</si>
  <si>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</si>
  <si>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</si>
  <si>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</si>
  <si>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</si>
  <si>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</si>
  <si>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</si>
  <si>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</si>
  <si>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</si>
  <si>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</si>
  <si>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</si>
  <si>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</si>
  <si>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</si>
  <si>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</si>
  <si>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</si>
  <si>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</si>
  <si>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</si>
  <si>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</si>
  <si>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</si>
  <si>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</si>
  <si>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</si>
  <si>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</si>
  <si>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</si>
  <si>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</si>
  <si>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</si>
  <si>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</si>
  <si>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</si>
  <si>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</si>
  <si>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</si>
  <si>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</si>
  <si>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</si>
  <si>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</si>
  <si>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</si>
  <si>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</si>
  <si>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</si>
  <si>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</si>
  <si>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</si>
  <si>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</si>
  <si>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</si>
  <si>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</si>
  <si>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</si>
  <si>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</si>
  <si>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</si>
  <si>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</si>
  <si>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</si>
  <si>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</si>
  <si>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</si>
  <si>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</si>
  <si>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</si>
  <si>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</si>
  <si>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</si>
  <si>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</si>
  <si>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</si>
  <si>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</si>
  <si>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</si>
  <si>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</si>
  <si>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</si>
  <si>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</si>
  <si>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</si>
  <si>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</si>
  <si>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</si>
  <si>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</si>
  <si>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</si>
  <si>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</si>
  <si>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</si>
  <si>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</si>
  <si>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</si>
  <si>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</si>
  <si>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</si>
  <si>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</si>
  <si>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</si>
  <si>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</si>
  <si>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</si>
  <si>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</si>
  <si>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</si>
  <si>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</si>
  <si>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</si>
  <si>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</si>
  <si>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</si>
  <si>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</si>
  <si>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</si>
  <si>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</si>
  <si>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</si>
  <si>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</si>
  <si>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</si>
  <si>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</si>
  <si>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</si>
  <si>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</si>
  <si>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</si>
  <si>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</si>
  <si>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</si>
  <si>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</si>
  <si>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</si>
  <si>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</si>
  <si>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</si>
  <si>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</si>
  <si>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</si>
  <si>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</si>
  <si>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</si>
  <si>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</si>
  <si>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</si>
  <si>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</si>
  <si>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</si>
  <si>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</si>
  <si>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</si>
  <si>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</si>
  <si>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</si>
  <si>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</si>
  <si>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</si>
  <si>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</si>
  <si>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</si>
  <si>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</si>
  <si>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</si>
  <si>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</si>
  <si>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</si>
  <si>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</si>
  <si>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</si>
  <si>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</si>
  <si>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</si>
  <si>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</si>
  <si>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</si>
  <si>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</si>
  <si>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</si>
  <si>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</si>
  <si>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</si>
  <si>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</si>
  <si>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</si>
  <si>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</si>
  <si>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</si>
  <si>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</si>
  <si>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</si>
  <si>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</si>
  <si>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</si>
  <si>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</si>
  <si>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</si>
  <si>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</si>
  <si>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</si>
  <si>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</si>
  <si>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</si>
  <si>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</si>
  <si>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</si>
  <si>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</si>
  <si>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</si>
  <si>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</si>
  <si>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</si>
  <si>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</si>
  <si>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</si>
  <si>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</si>
  <si>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</si>
  <si>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</si>
  <si>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</si>
  <si>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</si>
  <si>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</si>
  <si>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</si>
  <si>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</si>
  <si>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</si>
  <si>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</si>
  <si>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</si>
  <si>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</si>
  <si>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</si>
  <si>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</si>
  <si>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</si>
  <si>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</si>
  <si>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</si>
  <si>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</si>
  <si>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</si>
  <si>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</si>
  <si>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</si>
  <si>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</si>
  <si>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</si>
  <si>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</si>
  <si>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</si>
  <si>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</si>
  <si>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</si>
  <si>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</si>
  <si>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</si>
  <si>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</si>
  <si>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</si>
  <si>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</si>
  <si>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</si>
  <si>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</si>
  <si>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</si>
  <si>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</si>
  <si>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</si>
  <si>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</si>
  <si>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</si>
  <si>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</si>
  <si>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</si>
  <si>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</si>
  <si>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</si>
  <si>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</si>
  <si>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</si>
  <si>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</si>
  <si>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</si>
  <si>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</si>
  <si>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</si>
  <si>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</si>
  <si>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</si>
  <si>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</si>
  <si>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</si>
  <si>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</si>
  <si>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</si>
  <si>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</si>
  <si>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</si>
  <si>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</si>
  <si>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</si>
  <si>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</si>
  <si>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</si>
  <si>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</si>
  <si>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</si>
  <si>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</si>
  <si>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</si>
  <si>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</si>
  <si>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</si>
  <si>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</si>
  <si>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</si>
  <si>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</si>
  <si>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</si>
  <si>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</si>
  <si>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</si>
  <si>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</si>
  <si>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</si>
  <si>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</si>
  <si>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</si>
  <si>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</si>
  <si>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</si>
  <si>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</si>
  <si>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</si>
  <si>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</si>
  <si>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</si>
  <si>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</si>
  <si>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</si>
  <si>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</si>
  <si>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</si>
  <si>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</si>
  <si>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</si>
  <si>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</si>
  <si>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</si>
  <si>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</si>
  <si>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</si>
  <si>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</si>
  <si>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</si>
  <si>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</si>
  <si>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</si>
  <si>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</si>
  <si>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</si>
  <si>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</si>
  <si>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</si>
  <si>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</si>
  <si>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</si>
  <si>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</si>
  <si>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</si>
  <si>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</si>
  <si>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</si>
  <si>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</si>
  <si>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</si>
  <si>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</si>
  <si>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</si>
  <si>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</si>
  <si>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</si>
  <si>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</si>
  <si>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</si>
  <si>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</si>
  <si>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</si>
  <si>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</si>
  <si>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</si>
  <si>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</si>
  <si>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</si>
  <si>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</si>
  <si>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</si>
  <si>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</si>
  <si>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</si>
  <si>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</si>
  <si>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</si>
  <si>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</si>
  <si>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</si>
  <si>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</si>
  <si>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</si>
  <si>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</si>
  <si>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</si>
  <si>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</si>
  <si>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</si>
  <si>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</si>
  <si>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</si>
  <si>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</si>
  <si>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</si>
  <si>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</si>
  <si>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</si>
  <si>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</si>
  <si>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</si>
  <si>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</si>
  <si>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</si>
  <si>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</si>
  <si>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</si>
  <si>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</si>
  <si>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</si>
  <si>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</si>
  <si>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</si>
  <si>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</si>
  <si>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</si>
  <si>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</si>
  <si>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</si>
  <si>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</si>
  <si>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</si>
  <si>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</si>
  <si>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</si>
  <si>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</si>
  <si>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</si>
  <si>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</si>
  <si>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</si>
  <si>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</si>
  <si>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</si>
  <si>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</si>
  <si>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</si>
  <si>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</si>
  <si>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</si>
  <si>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</si>
  <si>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</si>
  <si>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</si>
  <si>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</si>
  <si>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</si>
  <si>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</si>
  <si>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</si>
  <si>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</si>
  <si>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</si>
  <si>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</si>
  <si>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</si>
  <si>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</si>
  <si>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</si>
  <si>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</si>
  <si>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</si>
  <si>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</si>
  <si>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</si>
  <si>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</si>
  <si>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</si>
  <si>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</si>
  <si>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</si>
  <si>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</si>
  <si>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</si>
  <si>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</si>
  <si>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</si>
  <si>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</si>
  <si>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</si>
  <si>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</si>
  <si>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</si>
  <si>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</si>
  <si>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</si>
  <si>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</si>
  <si>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</si>
  <si>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</si>
  <si>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</si>
  <si>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</si>
  <si>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</si>
  <si>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</si>
  <si>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</si>
  <si>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</si>
  <si>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</si>
  <si>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</si>
  <si>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</si>
  <si>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</si>
  <si>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</si>
  <si>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</si>
  <si>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</si>
  <si>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</si>
  <si>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</si>
  <si>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</si>
  <si>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</si>
  <si>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</si>
  <si>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</si>
  <si>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</si>
  <si>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</si>
  <si>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</si>
  <si>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</si>
  <si>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</si>
  <si>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</si>
  <si>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</si>
  <si>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</si>
  <si>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</si>
  <si>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</si>
  <si>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</si>
  <si>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</si>
  <si>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</si>
  <si>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</si>
  <si>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</si>
  <si>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</si>
  <si>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</si>
  <si>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</si>
  <si>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</si>
  <si>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</si>
  <si>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</si>
  <si>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</si>
  <si>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</si>
  <si>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</si>
  <si>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</si>
  <si>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</si>
  <si>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</si>
  <si>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</si>
  <si>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</si>
  <si>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</si>
  <si>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</si>
  <si>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</si>
  <si>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</si>
  <si>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</si>
  <si>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</si>
  <si>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</si>
  <si>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</si>
  <si>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</si>
  <si>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</si>
  <si>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</si>
  <si>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</si>
  <si>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</si>
  <si>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</si>
  <si>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</si>
  <si>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</si>
  <si>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</si>
  <si>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</si>
  <si>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</si>
  <si>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</si>
  <si>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</si>
  <si>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</si>
  <si>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</si>
  <si>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</si>
  <si>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</si>
  <si>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</si>
  <si>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</si>
  <si>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</si>
  <si>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</si>
  <si>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</si>
  <si>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</si>
  <si>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</si>
  <si>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</si>
  <si>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</si>
  <si>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</si>
  <si>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</si>
  <si>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</si>
  <si>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</si>
  <si>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</si>
  <si>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</si>
  <si>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</si>
  <si>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</si>
  <si>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</si>
  <si>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</si>
  <si>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</si>
  <si>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</si>
  <si>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</si>
  <si>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</si>
  <si>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</si>
  <si>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</si>
  <si>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</si>
  <si>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</si>
  <si>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</si>
  <si>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</si>
  <si>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</si>
  <si>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</si>
  <si>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</si>
  <si>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</si>
  <si>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</si>
  <si>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</si>
  <si>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</si>
  <si>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</si>
  <si>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</si>
  <si>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</si>
  <si>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</si>
  <si>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</si>
  <si>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</si>
  <si>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</si>
  <si>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</si>
  <si>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</si>
  <si>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</si>
  <si>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</si>
  <si>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</si>
  <si>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</si>
  <si>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</si>
  <si>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</si>
  <si>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</si>
  <si>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</si>
  <si>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</si>
  <si>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</si>
  <si>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</si>
  <si>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</si>
  <si>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</si>
  <si>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</si>
  <si>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</si>
  <si>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</si>
  <si>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</si>
  <si>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</si>
  <si>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</si>
  <si>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</si>
  <si>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</si>
  <si>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</si>
  <si>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</si>
  <si>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</si>
  <si>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</si>
  <si>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</si>
  <si>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</si>
  <si>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</si>
  <si>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</si>
  <si>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</si>
  <si>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</si>
  <si>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</si>
  <si>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</si>
  <si>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</si>
  <si>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</si>
  <si>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</si>
  <si>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</si>
  <si>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</si>
  <si>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</si>
  <si>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</si>
  <si>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</si>
  <si>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</si>
  <si>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</si>
  <si>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</si>
  <si>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</si>
  <si>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</si>
  <si>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</si>
  <si>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</si>
  <si>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</si>
  <si>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</si>
  <si>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</si>
  <si>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</si>
  <si>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</si>
  <si>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</si>
  <si>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</si>
  <si>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</si>
  <si>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</si>
  <si>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</si>
  <si>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</si>
  <si>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</si>
  <si>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</si>
  <si>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</si>
  <si>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</si>
  <si>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</si>
  <si>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</si>
  <si>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</si>
  <si>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</si>
  <si>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</si>
  <si>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</si>
  <si>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</si>
  <si>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</si>
  <si>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</si>
  <si>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</si>
  <si>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</si>
  <si>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</si>
  <si>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</si>
  <si>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</si>
  <si>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</si>
  <si>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</si>
  <si>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</si>
  <si>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</si>
  <si>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</si>
  <si>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</si>
  <si>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</si>
  <si>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</si>
  <si>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</si>
  <si>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</si>
  <si>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</si>
  <si>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</si>
  <si>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</si>
  <si>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</si>
  <si>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</si>
  <si>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</si>
  <si>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</si>
  <si>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</si>
  <si>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</si>
  <si>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</si>
  <si>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</si>
  <si>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</si>
  <si>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</si>
  <si>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</si>
  <si>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</si>
  <si>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</si>
  <si>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</si>
  <si>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</si>
  <si>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</si>
  <si>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</si>
  <si>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</si>
  <si>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</si>
  <si>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</si>
  <si>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</si>
  <si>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</si>
  <si>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</si>
  <si>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</si>
  <si>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</si>
  <si>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</si>
  <si>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</si>
  <si>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</si>
  <si>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</si>
  <si>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</si>
  <si>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</si>
  <si>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</si>
  <si>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</si>
  <si>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</si>
  <si>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</si>
  <si>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</si>
  <si>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</si>
  <si>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</si>
  <si>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</si>
  <si>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</si>
  <si>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</si>
  <si>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</si>
  <si>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</si>
  <si>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</si>
  <si>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</si>
  <si>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</si>
  <si>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</si>
  <si>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</si>
  <si>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</si>
  <si>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</si>
  <si>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</si>
  <si>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</si>
  <si>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</si>
  <si>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</si>
  <si>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</si>
  <si>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</si>
  <si>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</si>
  <si>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</si>
  <si>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</si>
  <si>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</si>
  <si>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</si>
  <si>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</si>
  <si>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</si>
  <si>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</si>
  <si>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</si>
  <si>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</si>
  <si>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</si>
  <si>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</si>
  <si>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</si>
  <si>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</si>
  <si>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</si>
  <si>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</si>
  <si>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</si>
  <si>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</si>
  <si>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</si>
  <si>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</si>
  <si>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</si>
  <si>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</si>
  <si>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</si>
  <si>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</si>
  <si>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</si>
  <si>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</si>
  <si>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</si>
  <si>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</si>
  <si>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</si>
  <si>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</si>
  <si>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</si>
  <si>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</si>
  <si>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</si>
  <si>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</si>
  <si>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</si>
  <si>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</si>
  <si>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</si>
  <si>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</si>
  <si>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</si>
  <si>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</si>
  <si>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</si>
  <si>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</si>
  <si>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</si>
  <si>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</si>
  <si>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</si>
  <si>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</si>
  <si>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</si>
  <si>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</si>
  <si>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</si>
  <si>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</si>
  <si>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</si>
  <si>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</si>
  <si>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</si>
  <si>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</si>
  <si>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</si>
  <si>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</si>
  <si>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</si>
  <si>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</si>
  <si>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</si>
  <si>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</si>
  <si>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</si>
  <si>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</si>
  <si>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</si>
  <si>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</si>
  <si>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</si>
  <si>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</si>
  <si>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</si>
  <si>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</si>
  <si>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</si>
  <si>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</si>
  <si>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</si>
  <si>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</si>
  <si>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</si>
  <si>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</si>
  <si>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</si>
  <si>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</si>
  <si>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</si>
  <si>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</si>
  <si>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</si>
  <si>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</si>
  <si>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</si>
  <si>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</si>
  <si>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</si>
  <si>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</si>
  <si>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</si>
  <si>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</si>
  <si>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</si>
  <si>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</si>
  <si>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</si>
  <si>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</si>
  <si>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</si>
  <si>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</si>
  <si>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</si>
  <si>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</si>
  <si>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</si>
  <si>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</si>
  <si>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</si>
  <si>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</si>
  <si>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</si>
  <si>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</si>
  <si>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</si>
  <si>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</si>
  <si>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</si>
  <si>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</si>
  <si>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</si>
  <si>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</si>
  <si>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</si>
  <si>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</si>
  <si>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</si>
  <si>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</si>
  <si>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</si>
  <si>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</si>
  <si>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</si>
  <si>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</si>
  <si>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</si>
  <si>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</si>
  <si>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</si>
  <si>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</si>
  <si>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</si>
  <si>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</si>
  <si>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</si>
  <si>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</si>
  <si>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</si>
  <si>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</si>
  <si>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</si>
  <si>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</si>
  <si>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</si>
  <si>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</si>
  <si>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</si>
  <si>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</si>
  <si>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</si>
  <si>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</si>
  <si>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</si>
  <si>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</si>
  <si>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</si>
  <si>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</si>
  <si>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</si>
  <si>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</si>
  <si>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</si>
  <si>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</si>
  <si>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</si>
  <si>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</si>
  <si>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</si>
  <si>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</si>
  <si>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</si>
  <si>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</si>
  <si>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</si>
  <si>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</si>
  <si>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</si>
  <si>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</si>
  <si>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</si>
  <si>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</si>
  <si>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</si>
  <si>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</si>
  <si>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</si>
  <si>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</si>
  <si>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</si>
  <si>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</si>
  <si>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</si>
  <si>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</si>
  <si>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</si>
  <si>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</si>
  <si>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</si>
  <si>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</si>
  <si>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</si>
  <si>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</si>
  <si>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</si>
  <si>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</si>
  <si>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</si>
  <si>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</si>
  <si>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</si>
  <si>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</si>
  <si>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</si>
  <si>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</si>
  <si>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</si>
  <si>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</si>
  <si>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</si>
  <si>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</si>
  <si>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</si>
  <si>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</si>
  <si>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</si>
  <si>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</si>
  <si>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</si>
  <si>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</si>
  <si>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</si>
  <si>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</si>
  <si>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</si>
  <si>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</si>
  <si>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</si>
  <si>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</si>
  <si>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</si>
  <si>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</si>
  <si>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</si>
  <si>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</si>
  <si>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</si>
  <si>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</si>
  <si>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</si>
  <si>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</si>
  <si>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</si>
  <si>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</si>
  <si>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</si>
  <si>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</si>
  <si>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</si>
  <si>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</si>
  <si>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</si>
  <si>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</si>
  <si>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</si>
  <si>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</si>
  <si>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</si>
  <si>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</si>
  <si>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</si>
  <si>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</si>
  <si>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</si>
  <si>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</si>
  <si>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</si>
  <si>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</si>
  <si>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</si>
  <si>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</si>
  <si>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</si>
  <si>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</si>
  <si>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</si>
  <si>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</si>
  <si>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</si>
  <si>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</si>
  <si>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</si>
  <si>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</si>
  <si>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</si>
  <si>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</si>
  <si>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</si>
  <si>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</si>
  <si>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</si>
  <si>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</si>
  <si>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</si>
  <si>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</si>
  <si>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</si>
  <si>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</si>
  <si>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</si>
  <si>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</si>
  <si>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</si>
  <si>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</si>
  <si>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</si>
  <si>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</si>
  <si>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</si>
  <si>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</si>
  <si>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</si>
  <si>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</si>
  <si>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</si>
  <si>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</si>
  <si>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</si>
  <si>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</si>
  <si>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</si>
  <si>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</si>
  <si>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</si>
  <si>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</si>
  <si>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</si>
  <si>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</si>
  <si>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</si>
  <si>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</si>
  <si>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</si>
  <si>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</si>
  <si>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</si>
  <si>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</si>
  <si>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</si>
  <si>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</si>
  <si>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</si>
  <si>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</si>
  <si>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</si>
  <si>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</si>
  <si>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</si>
  <si>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</si>
  <si>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</si>
  <si>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</si>
  <si>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</si>
  <si>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</si>
  <si>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</si>
  <si>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</si>
  <si>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</si>
  <si>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</si>
  <si>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</si>
  <si>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</si>
  <si>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</si>
  <si>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</si>
  <si>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</si>
  <si>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</si>
  <si>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</si>
  <si>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</si>
  <si>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</si>
  <si>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</si>
  <si>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</si>
  <si>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</si>
  <si>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</si>
  <si>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</si>
  <si>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</si>
  <si>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</si>
  <si>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</si>
  <si>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</si>
  <si>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</si>
  <si>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</si>
  <si>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</si>
  <si>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</si>
  <si>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</si>
  <si>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</si>
  <si>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</si>
  <si>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</si>
  <si>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</si>
  <si>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</si>
  <si>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</si>
  <si>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</si>
  <si>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</si>
  <si>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</si>
  <si>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</si>
  <si>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</si>
  <si>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</si>
  <si>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</si>
  <si>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</si>
  <si>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</si>
  <si>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</si>
  <si>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</si>
  <si>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</si>
  <si>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</si>
  <si>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</si>
  <si>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</si>
  <si>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</si>
  <si>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</si>
  <si>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</si>
  <si>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</si>
  <si>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</si>
  <si>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</si>
  <si>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</si>
  <si>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</si>
  <si>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</si>
  <si>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</si>
  <si>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</si>
  <si>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</si>
  <si>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</si>
  <si>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</si>
  <si>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</si>
  <si>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</si>
  <si>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</si>
  <si>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</si>
  <si>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</si>
  <si>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</si>
  <si>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</si>
  <si>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</si>
  <si>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</si>
  <si>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</si>
  <si>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</si>
  <si>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</si>
  <si>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</si>
  <si>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</si>
  <si>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</si>
  <si>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</si>
  <si>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</si>
  <si>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</si>
  <si>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</si>
  <si>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</si>
  <si>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</si>
  <si>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</si>
  <si>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</si>
  <si>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</si>
  <si>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</si>
  <si>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</si>
  <si>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</si>
  <si>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</si>
  <si>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</si>
  <si>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</si>
  <si>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</si>
  <si>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</si>
  <si>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</si>
  <si>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</si>
  <si>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</si>
  <si>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</si>
  <si>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</si>
  <si>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</si>
  <si>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</si>
  <si>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</si>
  <si>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</si>
  <si>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</si>
  <si>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</si>
  <si>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</si>
  <si>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</si>
  <si>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</si>
  <si>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</si>
  <si>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</si>
  <si>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</si>
  <si>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</si>
  <si>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</si>
  <si>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</si>
  <si>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</si>
  <si>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</si>
  <si>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</si>
  <si>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</si>
  <si>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</si>
  <si>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</si>
  <si>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</si>
  <si>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</si>
  <si>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</si>
  <si>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</si>
  <si>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</si>
  <si>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</si>
  <si>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</si>
  <si>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</si>
  <si>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</si>
  <si>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</si>
  <si>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</si>
  <si>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</si>
  <si>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</si>
  <si>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</si>
  <si>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</si>
  <si>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</si>
  <si>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</si>
  <si>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</si>
  <si>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</si>
  <si>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</si>
  <si>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</si>
  <si>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</si>
  <si>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</si>
  <si>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</si>
  <si>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</si>
  <si>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</si>
  <si>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</si>
  <si>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</si>
  <si>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</si>
  <si>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</si>
  <si>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</si>
  <si>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</si>
  <si>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</si>
  <si>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</si>
  <si>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</si>
  <si>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</si>
  <si>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</si>
  <si>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</si>
  <si>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</si>
  <si>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</si>
  <si>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</si>
  <si>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</si>
  <si>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</si>
  <si>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</si>
  <si>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</si>
  <si>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</si>
  <si>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</si>
  <si>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</si>
  <si>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</si>
  <si>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</si>
  <si>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</si>
  <si>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</si>
  <si>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</si>
  <si>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</si>
  <si>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</si>
  <si>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</si>
  <si>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</si>
  <si>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</si>
  <si>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</si>
  <si>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</si>
  <si>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</si>
  <si>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</si>
  <si>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</si>
  <si>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</si>
  <si>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</si>
  <si>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</si>
  <si>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</si>
  <si>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</si>
  <si>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</si>
  <si>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</si>
  <si>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</si>
  <si>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</si>
  <si>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</si>
  <si>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</si>
  <si>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</si>
  <si>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</si>
  <si>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</si>
  <si>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</si>
  <si>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</si>
  <si>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</si>
  <si>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</si>
  <si>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</si>
  <si>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</si>
  <si>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</si>
  <si>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</si>
  <si>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</si>
  <si>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</si>
  <si>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</si>
  <si>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</si>
  <si>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</si>
  <si>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</si>
  <si>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</si>
  <si>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</si>
  <si>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</si>
  <si>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</si>
  <si>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</si>
  <si>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</si>
  <si>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</si>
  <si>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</si>
  <si>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</si>
  <si>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</si>
  <si>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</si>
  <si>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</si>
  <si>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</si>
  <si>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</si>
  <si>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</si>
  <si>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</si>
  <si>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</si>
  <si>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</si>
  <si>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</si>
  <si>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</si>
  <si>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</si>
  <si>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</si>
  <si>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</si>
  <si>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</si>
  <si>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</si>
  <si>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</si>
  <si>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</si>
  <si>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</si>
  <si>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</si>
  <si>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</si>
  <si>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</si>
  <si>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</si>
  <si>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</si>
  <si>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</si>
  <si>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</si>
  <si>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</si>
  <si>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</si>
  <si>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</si>
  <si>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</si>
  <si>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</si>
  <si>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</si>
  <si>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</si>
  <si>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</si>
  <si>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</si>
  <si>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</si>
  <si>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</si>
  <si>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</si>
  <si>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</si>
  <si>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</si>
  <si>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</si>
  <si>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</si>
  <si>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</si>
  <si>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</si>
  <si>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</si>
  <si>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</si>
  <si>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</si>
  <si>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</si>
  <si>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</si>
  <si>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</si>
  <si>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</si>
  <si>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</si>
  <si>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</si>
  <si>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</si>
  <si>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</si>
  <si>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</si>
  <si>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</si>
  <si>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</si>
  <si>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</si>
  <si>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</si>
  <si>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</si>
  <si>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</si>
  <si>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</si>
  <si>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</si>
  <si>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</si>
  <si>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</si>
  <si>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</si>
  <si>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</si>
  <si>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</si>
  <si>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</si>
  <si>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</si>
  <si>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</si>
  <si>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</si>
  <si>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</si>
  <si>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</si>
  <si>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</si>
  <si>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</si>
  <si>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</si>
  <si>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</si>
  <si>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</si>
  <si>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</si>
  <si>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</si>
  <si>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</si>
  <si>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</si>
  <si>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</si>
  <si>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</si>
  <si>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</si>
  <si>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</si>
  <si>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</si>
  <si>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</si>
  <si>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</si>
  <si>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</si>
  <si>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</si>
  <si>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</si>
  <si>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</si>
  <si>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</si>
  <si>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</si>
  <si>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</si>
  <si>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</si>
  <si>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</si>
  <si>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</si>
  <si>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</si>
  <si>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</si>
  <si>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</si>
  <si>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</si>
  <si>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</si>
  <si>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</si>
  <si>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</si>
  <si>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</si>
  <si>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</si>
  <si>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</si>
  <si>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</si>
  <si>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</si>
  <si>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</si>
  <si>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</si>
  <si>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</si>
  <si>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</si>
  <si>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</si>
  <si>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</si>
  <si>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</si>
  <si>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</si>
  <si>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</si>
  <si>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</si>
  <si>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</si>
  <si>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</si>
  <si>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</si>
  <si>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</si>
  <si>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</si>
  <si>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</si>
  <si>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</si>
  <si>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</si>
  <si>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</si>
  <si>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</si>
  <si>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</si>
  <si>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</si>
  <si>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</si>
  <si>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</si>
  <si>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</si>
  <si>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</si>
  <si>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</si>
  <si>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</si>
  <si>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</si>
  <si>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</si>
  <si>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</si>
  <si>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</si>
  <si>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</si>
  <si>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</si>
  <si>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</si>
  <si>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</si>
  <si>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</si>
  <si>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</si>
  <si>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</si>
  <si>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</si>
  <si>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</si>
  <si>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</si>
  <si>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</si>
  <si>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</si>
  <si>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</si>
  <si>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</si>
  <si>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</si>
  <si>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</si>
  <si>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</si>
  <si>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</si>
  <si>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</si>
  <si>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</si>
  <si>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</si>
  <si>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</si>
  <si>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</si>
  <si>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</si>
  <si>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</si>
  <si>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</si>
  <si>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</si>
  <si>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</si>
  <si>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</si>
  <si>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</si>
  <si>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</si>
  <si>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</si>
  <si>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</si>
  <si>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</si>
  <si>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</si>
  <si>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</si>
  <si>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</si>
  <si>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</si>
  <si>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</si>
  <si>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</si>
  <si>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</si>
  <si>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</si>
  <si>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</si>
  <si>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</si>
  <si>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</si>
  <si>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</si>
  <si>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</si>
  <si>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</si>
  <si>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</si>
  <si>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</si>
  <si>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</si>
  <si>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</si>
  <si>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</si>
  <si>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</si>
  <si>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</si>
  <si>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</si>
  <si>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</si>
  <si>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</si>
  <si>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</si>
  <si>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</si>
  <si>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</si>
  <si>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</si>
  <si>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</si>
  <si>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</si>
  <si>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</si>
  <si>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</si>
  <si>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</si>
  <si>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</si>
  <si>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</si>
  <si>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</si>
  <si>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</si>
  <si>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</si>
  <si>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</si>
  <si>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</si>
  <si>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</si>
  <si>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</si>
  <si>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</si>
  <si>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</si>
  <si>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</si>
  <si>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</si>
  <si>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</si>
  <si>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</si>
  <si>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</si>
  <si>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</si>
  <si>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</si>
  <si>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</si>
  <si>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</si>
  <si>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</si>
  <si>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</si>
  <si>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</si>
  <si>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</si>
  <si>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</si>
  <si>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</si>
  <si>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</si>
  <si>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</si>
  <si>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</si>
  <si>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</si>
  <si>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</si>
  <si>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</si>
  <si>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</si>
  <si>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</si>
  <si>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</si>
  <si>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</si>
  <si>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</si>
  <si>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</si>
  <si>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</si>
  <si>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</si>
  <si>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</si>
  <si>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</si>
  <si>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</si>
  <si>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</si>
  <si>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</si>
  <si>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</si>
  <si>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</si>
  <si>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</si>
  <si>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</si>
  <si>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</si>
  <si>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</si>
  <si>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</si>
  <si>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</si>
  <si>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</si>
  <si>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</si>
  <si>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</si>
  <si>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</si>
  <si>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</si>
  <si>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</si>
  <si>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</si>
  <si>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</si>
  <si>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</si>
  <si>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</si>
  <si>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</si>
  <si>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</si>
  <si>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</si>
  <si>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</si>
  <si>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</si>
  <si>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</si>
  <si>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</si>
  <si>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</si>
  <si>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</si>
  <si>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</si>
  <si>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</si>
  <si>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</si>
  <si>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</si>
  <si>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</si>
  <si>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</si>
  <si>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</si>
  <si>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</si>
  <si>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</si>
  <si>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</si>
  <si>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</si>
  <si>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</si>
  <si>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</si>
  <si>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</si>
  <si>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</si>
  <si>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</si>
  <si>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</si>
  <si>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</si>
  <si>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</si>
  <si>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</si>
  <si>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</si>
  <si>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</si>
  <si>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</si>
  <si>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</si>
  <si>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</si>
  <si>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</si>
  <si>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</si>
  <si>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</si>
  <si>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</si>
  <si>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</si>
  <si>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</si>
  <si>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</si>
  <si>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</si>
  <si>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</si>
  <si>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</si>
  <si>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</si>
  <si>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</si>
  <si>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</si>
  <si>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</si>
  <si>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</si>
  <si>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</si>
  <si>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</si>
  <si>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</si>
  <si>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</si>
  <si>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</si>
  <si>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</si>
  <si>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</si>
  <si>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</si>
  <si>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</si>
  <si>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</si>
  <si>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</si>
  <si>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</si>
  <si>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</si>
  <si>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</si>
  <si>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</si>
  <si>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</si>
  <si>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</si>
  <si>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</si>
  <si>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</si>
  <si>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</si>
  <si>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</si>
  <si>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</si>
  <si>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</si>
  <si>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</si>
  <si>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</si>
  <si>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</si>
  <si>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</si>
  <si>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</si>
  <si>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</si>
  <si>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</si>
  <si>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</si>
  <si>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</si>
  <si>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</si>
  <si>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</si>
  <si>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</si>
  <si>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</si>
  <si>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</si>
  <si>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</si>
  <si>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</si>
  <si>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</si>
  <si>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</si>
  <si>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</si>
  <si>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</si>
  <si>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</si>
  <si>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</si>
  <si>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</si>
  <si>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</si>
  <si>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</si>
  <si>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</si>
  <si>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</si>
  <si>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</si>
  <si>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</si>
  <si>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</si>
  <si>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</si>
  <si>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</si>
  <si>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</si>
  <si>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</si>
  <si>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</si>
  <si>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</si>
  <si>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</si>
  <si>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</si>
  <si>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</si>
  <si>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</si>
  <si>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</si>
  <si>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</si>
  <si>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</si>
  <si>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</si>
  <si>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</si>
  <si>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</si>
  <si>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</si>
  <si>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</si>
  <si>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</si>
  <si>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</si>
  <si>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</si>
  <si>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</si>
  <si>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</si>
  <si>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</si>
  <si>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</si>
  <si>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</si>
  <si>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</si>
  <si>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</si>
  <si>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</si>
  <si>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</si>
  <si>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</si>
  <si>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</si>
  <si>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</si>
  <si>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</si>
  <si>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</si>
  <si>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</si>
  <si>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</si>
  <si>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</si>
  <si>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</si>
  <si>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</si>
  <si>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</si>
  <si>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</si>
  <si>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</si>
  <si>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</si>
  <si>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</si>
  <si>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</si>
  <si>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</si>
  <si>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</si>
  <si>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</si>
  <si>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</si>
  <si>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</si>
  <si>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</si>
  <si>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</si>
  <si>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</si>
  <si>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</si>
  <si>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</si>
  <si>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</si>
  <si>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</si>
  <si>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</si>
  <si>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</si>
  <si>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</si>
  <si>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</si>
  <si>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</si>
  <si>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</si>
  <si>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</si>
  <si>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</si>
  <si>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</si>
  <si>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</si>
  <si>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</si>
  <si>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</si>
  <si>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</si>
  <si>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</si>
  <si>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</si>
  <si>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</si>
  <si>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</si>
  <si>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</si>
  <si>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</si>
  <si>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</si>
  <si>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</si>
  <si>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</si>
  <si>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</si>
  <si>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</si>
  <si>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</si>
  <si>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</si>
  <si>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</si>
  <si>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</si>
  <si>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</si>
  <si>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</si>
  <si>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</si>
  <si>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</si>
  <si>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</si>
  <si>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</si>
  <si>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</si>
  <si>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</si>
  <si>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</si>
  <si>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</si>
  <si>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</si>
  <si>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</si>
  <si>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</si>
  <si>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</si>
  <si>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</si>
  <si>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</si>
  <si>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</si>
  <si>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</si>
  <si>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</si>
  <si>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</si>
  <si>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</si>
  <si>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</si>
  <si>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</si>
  <si>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</si>
  <si>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</si>
  <si>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</si>
  <si>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</si>
  <si>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</si>
  <si>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</si>
  <si>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</si>
  <si>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</si>
  <si>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</si>
  <si>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</si>
  <si>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</si>
  <si>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</si>
  <si>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</si>
  <si>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</si>
  <si>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</si>
  <si>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</si>
  <si>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</si>
  <si>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</si>
  <si>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</si>
  <si>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</si>
  <si>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</si>
  <si>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</si>
  <si>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</si>
  <si>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</si>
  <si>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</si>
  <si>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</si>
  <si>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</si>
  <si>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</si>
  <si>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</si>
  <si>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</si>
  <si>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</si>
  <si>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</si>
  <si>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</si>
  <si>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</si>
  <si>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</si>
  <si>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</si>
  <si>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</si>
  <si>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</si>
  <si>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</si>
  <si>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</si>
  <si>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</si>
  <si>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</si>
  <si>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</si>
  <si>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</si>
  <si>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</si>
  <si>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</si>
  <si>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</si>
  <si>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</si>
  <si>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</si>
  <si>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</si>
  <si>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</si>
  <si>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</si>
  <si>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</si>
  <si>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</si>
  <si>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</si>
  <si>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</si>
  <si>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</si>
  <si>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</si>
  <si>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</si>
  <si>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</si>
  <si>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</si>
  <si>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</si>
  <si>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</si>
  <si>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</si>
  <si>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</si>
  <si>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</si>
  <si>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</si>
  <si>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</si>
  <si>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</si>
  <si>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</si>
  <si>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</si>
  <si>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</si>
  <si>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</si>
  <si>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</si>
  <si>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</si>
  <si>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</si>
  <si>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</si>
  <si>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</si>
  <si>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</si>
  <si>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</si>
  <si>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</si>
  <si>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</si>
  <si>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</si>
  <si>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</si>
  <si>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</si>
  <si>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</si>
  <si>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</si>
  <si>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</si>
  <si>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</si>
  <si>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</si>
  <si>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</si>
  <si>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</si>
  <si>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</si>
  <si>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</si>
  <si>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</si>
  <si>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</si>
  <si>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</si>
  <si>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</si>
  <si>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</si>
  <si>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</si>
  <si>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</si>
  <si>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</si>
  <si>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</si>
  <si>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</si>
  <si>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</si>
  <si>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</si>
  <si>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</si>
  <si>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</si>
  <si>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</si>
  <si>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</si>
  <si>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</si>
  <si>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</si>
  <si>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</si>
  <si>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</si>
  <si>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</si>
  <si>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</si>
  <si>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</si>
  <si>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</si>
  <si>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</si>
  <si>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</si>
  <si>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</si>
  <si>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</si>
  <si>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</si>
  <si>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</si>
  <si>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</si>
  <si>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</si>
  <si>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</si>
  <si>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</si>
  <si>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</si>
  <si>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</si>
  <si>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</si>
  <si>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</si>
  <si>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</si>
  <si>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</si>
  <si>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</si>
  <si>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</si>
  <si>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</si>
  <si>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</si>
  <si>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</si>
  <si>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</si>
  <si>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</si>
  <si>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</si>
  <si>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</si>
  <si>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</si>
  <si>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</si>
  <si>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</si>
  <si>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</si>
  <si>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</si>
  <si>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</si>
  <si>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</si>
  <si>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</si>
  <si>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</si>
  <si>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</si>
  <si>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</si>
  <si>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</si>
  <si>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</si>
  <si>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</si>
  <si>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</si>
  <si>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</si>
  <si>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</si>
  <si>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</si>
  <si>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</si>
  <si>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</si>
  <si>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</si>
  <si>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</si>
  <si>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</si>
  <si>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</si>
  <si>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</si>
  <si>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</si>
  <si>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</si>
  <si>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</si>
  <si>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</si>
  <si>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</si>
  <si>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</si>
  <si>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</si>
  <si>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</si>
  <si>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</si>
  <si>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</si>
  <si>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</si>
  <si>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</si>
  <si>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</si>
  <si>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</si>
  <si>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</si>
  <si>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</si>
  <si>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</si>
  <si>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</si>
  <si>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</si>
  <si>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</si>
  <si>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</si>
  <si>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</si>
  <si>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</si>
  <si>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</si>
  <si>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</si>
  <si>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</si>
  <si>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</si>
  <si>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</si>
  <si>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</si>
  <si>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</si>
  <si>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</si>
  <si>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</si>
  <si>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</si>
  <si>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</si>
  <si>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</si>
  <si>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</si>
  <si>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</si>
  <si>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</si>
  <si>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</si>
  <si>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</si>
  <si>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</si>
  <si>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</si>
  <si>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</si>
  <si>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</si>
  <si>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</si>
  <si>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</si>
  <si>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</si>
  <si>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</si>
  <si>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</si>
  <si>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</si>
  <si>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</si>
  <si>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</si>
  <si>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</si>
  <si>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</si>
  <si>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</si>
  <si>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</si>
  <si>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</si>
  <si>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</si>
  <si>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</si>
  <si>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</si>
  <si>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</si>
  <si>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</si>
  <si>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</si>
  <si>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</si>
  <si>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</si>
  <si>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</si>
  <si>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</si>
  <si>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</si>
  <si>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</si>
  <si>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</si>
  <si>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</si>
  <si>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</si>
  <si>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</si>
  <si>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</si>
  <si>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</si>
  <si>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</si>
  <si>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</si>
  <si>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</si>
  <si>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</si>
  <si>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</si>
  <si>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</si>
  <si>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</si>
  <si>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</si>
  <si>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</si>
  <si>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</si>
  <si>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</si>
  <si>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</si>
  <si>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</si>
  <si>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</si>
  <si>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</si>
  <si>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</si>
  <si>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</si>
  <si>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</si>
  <si>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</si>
  <si>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</si>
  <si>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</si>
  <si>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</si>
  <si>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</si>
  <si>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</si>
  <si>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</si>
  <si>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</si>
  <si>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</si>
  <si>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</si>
  <si>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</si>
  <si>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</si>
  <si>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</si>
  <si>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</si>
  <si>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</si>
  <si>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</si>
  <si>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</si>
  <si>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</si>
  <si>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</si>
  <si>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</si>
  <si>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</si>
  <si>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</si>
  <si>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</si>
  <si>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</si>
  <si>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</si>
  <si>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</si>
  <si>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</si>
  <si>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</si>
  <si>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</si>
  <si>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</si>
  <si>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</si>
  <si>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</si>
  <si>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</si>
  <si>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</si>
  <si>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</si>
  <si>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</si>
  <si>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</si>
  <si>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</si>
  <si>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</si>
  <si>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</si>
  <si>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</si>
  <si>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</si>
  <si>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</si>
  <si>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</si>
  <si>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</si>
  <si>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</si>
  <si>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</si>
  <si>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</si>
  <si>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</si>
  <si>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</si>
  <si>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</si>
  <si>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</si>
  <si>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</si>
  <si>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</si>
  <si>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</si>
  <si>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</si>
  <si>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</si>
  <si>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</si>
  <si>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</si>
  <si>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</si>
  <si>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</si>
  <si>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</si>
  <si>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</si>
  <si>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</si>
  <si>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</si>
  <si>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</si>
  <si>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</si>
  <si>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</si>
  <si>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</si>
  <si>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</si>
  <si>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</si>
  <si>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</si>
  <si>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</si>
  <si>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</si>
  <si>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</si>
  <si>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</si>
  <si>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</si>
  <si>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</si>
  <si>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</si>
  <si>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</si>
  <si>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</si>
  <si>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</si>
  <si>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</si>
  <si>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</si>
  <si>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</si>
  <si>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</si>
  <si>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</si>
  <si>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</si>
  <si>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</si>
  <si>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</si>
  <si>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</si>
  <si>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</si>
  <si>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</si>
  <si>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</si>
  <si>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</si>
  <si>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</si>
  <si>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</si>
  <si>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</si>
  <si>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</si>
  <si>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</si>
  <si>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</si>
  <si>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</si>
  <si>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</si>
  <si>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</si>
  <si>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</si>
  <si>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</si>
  <si>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</si>
  <si>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</si>
  <si>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</si>
  <si>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</si>
  <si>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</si>
  <si>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</si>
  <si>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</si>
  <si>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</si>
  <si>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</si>
  <si>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</si>
  <si>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</si>
  <si>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</si>
  <si>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</si>
  <si>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</si>
  <si>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</si>
  <si>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</si>
  <si>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</si>
  <si>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</si>
  <si>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</si>
  <si>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</si>
  <si>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</si>
  <si>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</si>
  <si>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</si>
  <si>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</si>
  <si>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</si>
  <si>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</si>
  <si>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</si>
  <si>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</si>
  <si>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</si>
  <si>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</si>
  <si>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</si>
  <si>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</si>
  <si>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</si>
  <si>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</si>
  <si>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</si>
  <si>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</si>
  <si>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</si>
  <si>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</si>
  <si>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</si>
  <si>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</si>
  <si>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</si>
  <si>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</si>
  <si>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</si>
  <si>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</si>
  <si>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</si>
  <si>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</si>
  <si>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</si>
  <si>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</si>
  <si>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</si>
  <si>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</si>
  <si>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</si>
  <si>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</si>
  <si>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</si>
  <si>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</si>
  <si>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</si>
  <si>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</si>
  <si>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</si>
  <si>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</si>
  <si>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</si>
  <si>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</si>
  <si>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</si>
  <si>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</si>
  <si>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</si>
  <si>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</si>
  <si>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</si>
  <si>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</si>
  <si>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</si>
  <si>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</si>
  <si>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</si>
  <si>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</si>
  <si>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</si>
  <si>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</si>
  <si>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</si>
  <si>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</si>
  <si>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</si>
  <si>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</si>
  <si>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</si>
  <si>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</si>
  <si>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</si>
  <si>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</si>
  <si>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</si>
  <si>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</si>
  <si>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</si>
  <si>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</si>
  <si>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</si>
  <si>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</si>
  <si>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</si>
  <si>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</si>
  <si>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</si>
  <si>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</si>
  <si>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</si>
  <si>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</si>
  <si>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</si>
  <si>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</si>
  <si>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</si>
  <si>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</si>
  <si>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</si>
  <si>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</si>
  <si>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</si>
  <si>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</si>
  <si>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</si>
  <si>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</si>
  <si>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</si>
  <si>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</si>
  <si>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</si>
  <si>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</si>
  <si>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</si>
  <si>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</si>
  <si>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</si>
  <si>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</si>
  <si>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</si>
  <si>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</si>
  <si>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</si>
  <si>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</si>
  <si>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</si>
  <si>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</si>
  <si>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</si>
  <si>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</si>
  <si>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</si>
  <si>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</si>
  <si>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</si>
  <si>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</si>
  <si>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</si>
  <si>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</si>
  <si>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</si>
  <si>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</si>
  <si>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</si>
  <si>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</si>
  <si>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</si>
  <si>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</si>
  <si>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</si>
  <si>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</si>
  <si>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</si>
  <si>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</si>
  <si>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</si>
  <si>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</si>
  <si>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</si>
  <si>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</si>
  <si>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</si>
  <si>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</si>
  <si>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</si>
  <si>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</si>
  <si>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</si>
  <si>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</si>
  <si>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</si>
  <si>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</si>
  <si>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</si>
  <si>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</si>
  <si>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</si>
  <si>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</si>
  <si>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</si>
  <si>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</si>
  <si>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</si>
  <si>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</si>
  <si>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</si>
  <si>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</si>
  <si>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</si>
  <si>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</si>
  <si>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</si>
  <si>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</si>
  <si>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</si>
  <si>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</si>
  <si>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</si>
  <si>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</si>
  <si>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</si>
  <si>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</si>
  <si>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</si>
  <si>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</si>
  <si>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</si>
  <si>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</si>
  <si>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</si>
  <si>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</si>
  <si>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</si>
  <si>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</si>
  <si>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</si>
  <si>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</si>
  <si>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</si>
  <si>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</si>
  <si>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</si>
  <si>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</si>
  <si>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</si>
  <si>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</si>
  <si>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</si>
  <si>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</si>
  <si>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</si>
  <si>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</si>
  <si>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</si>
  <si>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</si>
  <si>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</si>
  <si>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</si>
  <si>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</si>
  <si>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</si>
  <si>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</si>
  <si>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</si>
  <si>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</si>
  <si>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</si>
  <si>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</si>
  <si>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</si>
  <si>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</si>
  <si>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</si>
  <si>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</si>
  <si>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</si>
  <si>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</si>
  <si>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</si>
  <si>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</si>
  <si>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</si>
  <si>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</si>
  <si>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</si>
  <si>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</si>
  <si>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</si>
  <si>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</si>
  <si>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</si>
  <si>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</si>
  <si>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</si>
  <si>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</si>
  <si>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</si>
  <si>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</si>
  <si>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</si>
  <si>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</si>
  <si>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</si>
  <si>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</si>
  <si>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</si>
  <si>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</si>
  <si>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</si>
  <si>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</si>
  <si>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</si>
  <si>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</si>
  <si>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</si>
  <si>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</si>
  <si>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</si>
  <si>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</si>
  <si>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</si>
  <si>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</si>
  <si>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</si>
  <si>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</si>
  <si>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</si>
  <si>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</si>
  <si>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</si>
  <si>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</si>
  <si>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</si>
  <si>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</si>
  <si>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</si>
  <si>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</si>
  <si>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</si>
  <si>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</si>
  <si>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</si>
  <si>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</si>
  <si>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</si>
  <si>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</si>
  <si>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</si>
  <si>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</si>
  <si>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</si>
  <si>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</si>
  <si>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</si>
  <si>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</si>
  <si>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</si>
  <si>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</si>
  <si>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</si>
  <si>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</si>
  <si>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</si>
  <si>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</si>
  <si>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</si>
  <si>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</si>
  <si>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</si>
  <si>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</si>
  <si>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</si>
  <si>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</si>
  <si>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</si>
  <si>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</si>
  <si>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</si>
  <si>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</si>
  <si>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</si>
  <si>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</si>
  <si>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</si>
  <si>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</si>
  <si>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</si>
  <si>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</si>
  <si>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</si>
  <si>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</si>
  <si>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</si>
  <si>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</si>
  <si>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</si>
  <si>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</si>
  <si>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</si>
  <si>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</si>
  <si>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</si>
  <si>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</si>
  <si>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</si>
  <si>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</si>
  <si>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</si>
  <si>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</si>
  <si>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</si>
  <si>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</si>
  <si>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</si>
  <si>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</si>
  <si>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</si>
  <si>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</si>
  <si>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</si>
  <si>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</si>
  <si>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</si>
  <si>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</si>
  <si>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</si>
  <si>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</si>
  <si>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</si>
  <si>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</si>
  <si>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</si>
  <si>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</si>
  <si>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</si>
  <si>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</si>
  <si>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</si>
  <si>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</si>
  <si>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</si>
  <si>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</si>
  <si>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</si>
  <si>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</si>
  <si>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</si>
  <si>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</si>
  <si>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</si>
  <si>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</si>
  <si>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</si>
  <si>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</si>
  <si>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</si>
  <si>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</si>
  <si>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</si>
  <si>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</si>
  <si>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</si>
  <si>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</si>
  <si>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</si>
  <si>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</si>
  <si>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</si>
  <si>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</si>
  <si>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</si>
  <si>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</si>
  <si>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</si>
  <si>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</si>
  <si>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</si>
  <si>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</si>
  <si>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</si>
  <si>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</si>
  <si>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</si>
  <si>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</si>
  <si>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</si>
  <si>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</si>
  <si>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</si>
  <si>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</si>
  <si>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</si>
  <si>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</si>
  <si>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</si>
  <si>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</si>
  <si>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</si>
  <si>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</si>
  <si>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</si>
  <si>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</si>
  <si>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</si>
  <si>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</si>
  <si>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</si>
  <si>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</si>
  <si>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</si>
  <si>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</si>
  <si>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</si>
  <si>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</si>
  <si>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</si>
  <si>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</si>
  <si>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</si>
  <si>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</si>
  <si>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</si>
  <si>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</si>
  <si>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</si>
  <si>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</si>
  <si>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</si>
  <si>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</si>
  <si>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</si>
  <si>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</si>
  <si>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</si>
  <si>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</si>
  <si>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</si>
  <si>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</si>
  <si>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</si>
  <si>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</si>
  <si>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</si>
  <si>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</si>
  <si>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</si>
  <si>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</si>
  <si>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</si>
  <si>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</si>
  <si>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</si>
  <si>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</si>
  <si>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</si>
  <si>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</si>
  <si>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</si>
  <si>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</si>
  <si>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</si>
  <si>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</si>
  <si>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</si>
  <si>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</si>
  <si>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</si>
  <si>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</si>
  <si>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</si>
  <si>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</si>
  <si>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</si>
  <si>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</si>
  <si>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</si>
  <si>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</si>
  <si>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</si>
  <si>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</si>
  <si>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</si>
  <si>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</si>
  <si>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</si>
  <si>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</si>
  <si>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</si>
  <si>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</si>
  <si>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</si>
  <si>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</si>
  <si>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</si>
  <si>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</si>
  <si>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</si>
  <si>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</si>
  <si>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</si>
  <si>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</si>
  <si>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</si>
  <si>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</si>
  <si>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</si>
  <si>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</si>
  <si>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</si>
  <si>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</si>
  <si>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</si>
  <si>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</si>
  <si>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</si>
  <si>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</si>
  <si>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</si>
  <si>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</si>
  <si>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</si>
  <si>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</si>
  <si>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</si>
  <si>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</si>
  <si>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</si>
  <si>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</si>
  <si>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</si>
  <si>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</si>
  <si>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</si>
  <si>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</si>
  <si>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</si>
  <si>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</si>
  <si>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</si>
  <si>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</si>
  <si>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</si>
  <si>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</si>
  <si>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</si>
  <si>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</si>
  <si>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</si>
  <si>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</si>
  <si>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</si>
  <si>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</si>
  <si>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</si>
  <si>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</si>
  <si>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</si>
  <si>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</si>
  <si>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</si>
  <si>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</si>
  <si>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</si>
  <si>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</si>
  <si>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</si>
  <si>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</si>
  <si>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</si>
  <si>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</si>
  <si>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</si>
  <si>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</si>
  <si>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</si>
  <si>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</si>
  <si>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</si>
  <si>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</si>
  <si>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</si>
  <si>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</si>
  <si>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</si>
  <si>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</si>
  <si>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</si>
  <si>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</si>
  <si>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</si>
  <si>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</si>
  <si>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</si>
  <si>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</si>
  <si>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</si>
  <si>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</si>
  <si>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</si>
  <si>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</si>
  <si>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</si>
  <si>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</si>
  <si>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</si>
  <si>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</si>
  <si>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</si>
  <si>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</si>
  <si>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</si>
  <si>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</si>
  <si>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</si>
  <si>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</si>
  <si>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</si>
  <si>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</si>
  <si>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</si>
  <si>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</si>
  <si>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</si>
  <si>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</si>
  <si>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</si>
  <si>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</si>
  <si>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</si>
  <si>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</si>
  <si>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</si>
  <si>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</si>
  <si>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</si>
  <si>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</si>
  <si>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</si>
  <si>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</si>
  <si>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</si>
  <si>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</si>
  <si>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</si>
  <si>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</si>
  <si>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</si>
  <si>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</si>
  <si>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</si>
  <si>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</si>
  <si>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</si>
  <si>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</si>
  <si>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</si>
  <si>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</si>
  <si>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</si>
  <si>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</si>
  <si>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</si>
  <si>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</si>
  <si>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</si>
  <si>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</si>
  <si>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</si>
  <si>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</si>
  <si>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</si>
  <si>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</si>
  <si>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</si>
  <si>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</si>
  <si>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</si>
  <si>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</si>
  <si>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</si>
  <si>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</si>
  <si>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</si>
  <si>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</si>
  <si>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</si>
  <si>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</si>
  <si>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</si>
  <si>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</si>
  <si>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</si>
  <si>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</si>
  <si>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</si>
  <si>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</si>
  <si>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</si>
  <si>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</si>
  <si>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</si>
  <si>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</si>
  <si>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</si>
  <si>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</si>
  <si>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</si>
  <si>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</si>
  <si>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</si>
  <si>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</si>
  <si>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</si>
  <si>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</si>
  <si>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</si>
  <si>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</si>
  <si>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</si>
  <si>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</si>
  <si>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</si>
  <si>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</si>
  <si>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</si>
  <si>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</si>
  <si>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</si>
  <si>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</si>
  <si>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</si>
  <si>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</si>
  <si>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</si>
  <si>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</si>
  <si>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</si>
  <si>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</si>
  <si>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</si>
  <si>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</si>
  <si>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</si>
  <si>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</si>
  <si>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</si>
  <si>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</si>
  <si>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</si>
  <si>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</si>
  <si>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</si>
  <si>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</si>
  <si>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</si>
  <si>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</si>
  <si>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</si>
  <si>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</si>
  <si>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</si>
  <si>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</si>
  <si>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</si>
  <si>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</si>
  <si>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</si>
  <si>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</si>
  <si>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</si>
  <si>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</si>
  <si>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</si>
  <si>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</si>
  <si>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</si>
  <si>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</si>
  <si>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</si>
  <si>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</si>
  <si>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</si>
  <si>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</si>
  <si>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</si>
  <si>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</si>
  <si>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</si>
  <si>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</si>
  <si>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</si>
  <si>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</si>
  <si>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</si>
  <si>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</si>
  <si>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</si>
  <si>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</si>
  <si>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</si>
  <si>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</si>
  <si>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</si>
  <si>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</si>
  <si>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</si>
  <si>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</si>
  <si>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</si>
  <si>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</si>
  <si>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</si>
  <si>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</si>
  <si>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</si>
  <si>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</si>
  <si>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</si>
  <si>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</si>
  <si>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</si>
  <si>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</si>
  <si>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</si>
  <si>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</si>
  <si>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</si>
  <si>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</si>
  <si>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</si>
  <si>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</si>
  <si>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</si>
  <si>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</si>
  <si>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</si>
  <si>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</si>
  <si>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</si>
  <si>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</si>
  <si>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</si>
  <si>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</si>
  <si>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</si>
  <si>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</si>
  <si>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</si>
  <si>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</si>
  <si>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</si>
  <si>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</si>
  <si>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</si>
  <si>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</si>
  <si>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</si>
  <si>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</si>
  <si>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</si>
  <si>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</si>
  <si>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</si>
  <si>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</si>
  <si>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</si>
  <si>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</si>
  <si>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</si>
  <si>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</si>
  <si>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</si>
  <si>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</si>
  <si>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</si>
  <si>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</si>
  <si>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</si>
  <si>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</si>
  <si>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</si>
  <si>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</si>
  <si>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</si>
  <si>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</si>
  <si>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</si>
  <si>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</si>
  <si>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</si>
  <si>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</si>
  <si>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</si>
  <si>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</si>
  <si>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</si>
  <si>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</si>
  <si>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</si>
  <si>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</si>
  <si>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</si>
  <si>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</si>
  <si>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</si>
  <si>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</si>
  <si>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</si>
  <si>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</si>
  <si>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</si>
  <si>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</si>
  <si>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</si>
  <si>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</si>
  <si>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</si>
  <si>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</si>
  <si>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</si>
  <si>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</si>
  <si>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</si>
  <si>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</si>
  <si>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</si>
  <si>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</si>
  <si>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</si>
  <si>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</si>
  <si>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</si>
  <si>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</si>
  <si>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</si>
  <si>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</si>
  <si>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</si>
  <si>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</si>
  <si>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</si>
  <si>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</si>
  <si>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</si>
  <si>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</si>
  <si>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</si>
  <si>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</si>
  <si>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</si>
  <si>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</si>
  <si>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</si>
  <si>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</si>
  <si>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</si>
  <si>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</si>
  <si>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</si>
  <si>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</si>
  <si>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</si>
  <si>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</si>
  <si>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</si>
  <si>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</si>
  <si>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</si>
  <si>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</si>
  <si>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</si>
  <si>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</si>
  <si>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</si>
  <si>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</si>
  <si>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</si>
  <si>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</si>
  <si>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</si>
  <si>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</si>
  <si>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</si>
  <si>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</si>
  <si>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</si>
  <si>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</si>
  <si>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</si>
  <si>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</si>
  <si>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</si>
  <si>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</si>
  <si>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</si>
  <si>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</si>
  <si>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</si>
  <si>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</si>
  <si>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</si>
  <si>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</si>
  <si>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</si>
  <si>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</si>
  <si>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</si>
  <si>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</si>
  <si>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</si>
  <si>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</si>
  <si>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</si>
  <si>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</si>
  <si>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</si>
  <si>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</si>
  <si>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</si>
  <si>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</si>
  <si>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</si>
  <si>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</si>
  <si>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</si>
  <si>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</si>
  <si>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</si>
  <si>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</si>
  <si>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</si>
  <si>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</si>
  <si>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</si>
  <si>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</si>
  <si>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</si>
  <si>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</si>
  <si>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</si>
  <si>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</si>
  <si>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</si>
  <si>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</si>
  <si>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</si>
  <si>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</si>
  <si>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</si>
  <si>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</si>
  <si>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</si>
  <si>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</si>
  <si>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</si>
  <si>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</si>
  <si>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</si>
  <si>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</si>
  <si>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</si>
  <si>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</si>
  <si>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</si>
  <si>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</si>
  <si>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</si>
  <si>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</si>
  <si>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</si>
  <si>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</si>
  <si>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</si>
  <si>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</si>
  <si>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</si>
  <si>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</si>
  <si>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</si>
  <si>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</si>
  <si>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</si>
  <si>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</si>
  <si>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</si>
  <si>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</si>
  <si>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</si>
  <si>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</si>
  <si>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</si>
  <si>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</si>
  <si>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</si>
  <si>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</si>
  <si>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</si>
  <si>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</si>
  <si>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</si>
  <si>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</si>
  <si>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</si>
  <si>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</si>
  <si>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</si>
  <si>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</si>
  <si>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</si>
  <si>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</si>
  <si>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</si>
  <si>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</si>
  <si>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</si>
  <si>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</si>
  <si>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</si>
  <si>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</si>
  <si>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</si>
  <si>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</si>
  <si>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</si>
  <si>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</si>
  <si>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</si>
  <si>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</si>
  <si>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</si>
  <si>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</si>
  <si>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</si>
  <si>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</si>
  <si>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</si>
  <si>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</si>
  <si>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</si>
  <si>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</si>
  <si>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</si>
  <si>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</si>
  <si>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</si>
  <si>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</si>
  <si>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</si>
  <si>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</si>
  <si>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</si>
  <si>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</si>
  <si>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</si>
  <si>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</si>
  <si>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</si>
  <si>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</si>
  <si>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</si>
  <si>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</si>
  <si>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</si>
  <si>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</si>
  <si>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</si>
  <si>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</si>
  <si>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</si>
  <si>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</si>
  <si>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</si>
  <si>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</si>
  <si>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</si>
  <si>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</si>
  <si>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</si>
  <si>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</si>
  <si>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</si>
  <si>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</si>
  <si>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</si>
  <si>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</si>
  <si>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</si>
  <si>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</si>
  <si>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</si>
  <si>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</si>
  <si>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</si>
  <si>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</si>
  <si>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</si>
  <si>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</si>
  <si>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</si>
  <si>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</si>
  <si>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</si>
  <si>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</si>
  <si>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</si>
  <si>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</si>
  <si>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</si>
  <si>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</si>
  <si>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</si>
  <si>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</si>
  <si>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</si>
  <si>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</si>
  <si>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</si>
  <si>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</si>
  <si>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</si>
  <si>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</si>
  <si>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</si>
  <si>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</si>
  <si>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</si>
  <si>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</si>
  <si>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</si>
  <si>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</si>
  <si>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</si>
  <si>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</si>
  <si>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</si>
  <si>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</si>
  <si>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</si>
  <si>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</si>
  <si>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</si>
  <si>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</si>
  <si>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</si>
  <si>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</si>
  <si>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</si>
  <si>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</si>
  <si>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</si>
  <si>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</si>
  <si>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</si>
  <si>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</si>
  <si>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</si>
  <si>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</si>
  <si>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</si>
  <si>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</si>
  <si>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</si>
  <si>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</si>
  <si>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</si>
  <si>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</si>
  <si>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</si>
  <si>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</si>
  <si>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</si>
  <si>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</si>
  <si>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</si>
  <si>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</si>
  <si>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</si>
  <si>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</si>
  <si>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</si>
  <si>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</si>
  <si>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</si>
  <si>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</si>
  <si>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</si>
  <si>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</si>
  <si>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</si>
  <si>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</si>
  <si>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</si>
  <si>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</si>
  <si>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</si>
  <si>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</si>
  <si>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</si>
  <si>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</si>
  <si>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</si>
  <si>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</si>
  <si>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</si>
  <si>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</si>
  <si>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</si>
  <si>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</si>
  <si>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</si>
  <si>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</si>
  <si>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</si>
  <si>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</si>
  <si>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</si>
  <si>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</si>
  <si>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</si>
  <si>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</si>
  <si>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</si>
  <si>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</si>
  <si>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</si>
  <si>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</si>
  <si>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</si>
  <si>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</si>
  <si>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</si>
  <si>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</si>
  <si>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</si>
  <si>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</si>
  <si>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</si>
  <si>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</si>
  <si>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</si>
  <si>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</si>
  <si>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</si>
  <si>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</si>
  <si>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</si>
  <si>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</si>
  <si>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</si>
  <si>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</si>
  <si>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</si>
  <si>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</si>
  <si>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</si>
  <si>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</si>
  <si>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</si>
  <si>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</si>
  <si>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</si>
  <si>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</si>
  <si>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</si>
  <si>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</si>
  <si>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</si>
  <si>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</si>
  <si>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</si>
  <si>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</si>
  <si>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</si>
  <si>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</si>
  <si>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</si>
  <si>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</si>
  <si>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</si>
  <si>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</si>
  <si>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</si>
  <si>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</si>
  <si>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</si>
  <si>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</si>
  <si>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</si>
  <si>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</si>
  <si>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</si>
  <si>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</si>
  <si>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</si>
  <si>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</si>
  <si>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</si>
  <si>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</si>
  <si>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</si>
  <si>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</si>
  <si>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</si>
  <si>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</si>
  <si>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</si>
  <si>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</si>
  <si>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</si>
  <si>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</si>
  <si>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</si>
  <si>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</si>
  <si>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</si>
  <si>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</si>
  <si>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</si>
  <si>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</si>
  <si>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</si>
  <si>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</si>
  <si>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</si>
  <si>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</si>
  <si>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</si>
  <si>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</si>
  <si>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</si>
  <si>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</si>
  <si>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</si>
  <si>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</si>
  <si>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</si>
  <si>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</si>
  <si>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</si>
  <si>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</si>
  <si>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</si>
  <si>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</si>
  <si>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</si>
  <si>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</si>
  <si>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</si>
  <si>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</si>
  <si>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</si>
  <si>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</si>
  <si>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</si>
  <si>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</si>
  <si>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</si>
  <si>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</si>
  <si>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</si>
  <si>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</si>
  <si>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</si>
  <si>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</si>
  <si>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</si>
  <si>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</si>
  <si>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</si>
  <si>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</si>
  <si>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</si>
  <si>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</si>
  <si>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</si>
  <si>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</si>
  <si>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</si>
  <si>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</si>
  <si>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</si>
  <si>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</si>
  <si>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</si>
  <si>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</si>
  <si>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</si>
  <si>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</si>
  <si>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</si>
  <si>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</si>
  <si>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</si>
  <si>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</si>
  <si>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</si>
  <si>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</si>
  <si>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</si>
  <si>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</si>
  <si>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</si>
  <si>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</si>
  <si>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</si>
  <si>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</si>
  <si>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</si>
  <si>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</si>
  <si>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</si>
  <si>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</si>
  <si>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</si>
  <si>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</si>
  <si>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</si>
  <si>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</si>
  <si>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</si>
  <si>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</si>
  <si>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</si>
  <si>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</si>
  <si>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</si>
  <si>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</si>
  <si>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</si>
  <si>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</si>
  <si>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</si>
  <si>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</si>
  <si>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</si>
  <si>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</si>
  <si>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</si>
  <si>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</si>
  <si>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</si>
  <si>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</si>
  <si>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</si>
  <si>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</si>
  <si>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</si>
  <si>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</si>
  <si>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</si>
  <si>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</si>
  <si>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</si>
  <si>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</si>
  <si>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</si>
  <si>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</si>
  <si>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</si>
  <si>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</si>
  <si>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</si>
  <si>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</si>
  <si>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</si>
  <si>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</si>
  <si>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</si>
  <si>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</si>
  <si>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</si>
  <si>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</si>
  <si>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</si>
  <si>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</si>
  <si>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</si>
  <si>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</si>
  <si>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</si>
  <si>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</si>
  <si>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</si>
  <si>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</si>
  <si>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</si>
  <si>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</si>
  <si>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</si>
  <si>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</si>
  <si>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</si>
  <si>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</si>
  <si>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</si>
  <si>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</si>
  <si>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</si>
  <si>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</si>
  <si>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</si>
  <si>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</si>
  <si>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</si>
  <si>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</si>
  <si>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</si>
  <si>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</si>
  <si>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</si>
  <si>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</si>
  <si>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</si>
  <si>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</si>
  <si>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</si>
  <si>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</si>
  <si>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</si>
  <si>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</si>
  <si>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</si>
  <si>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</si>
  <si>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</si>
  <si>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</si>
  <si>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</si>
  <si>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</si>
  <si>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</si>
  <si>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</si>
  <si>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</si>
  <si>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</si>
  <si>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</si>
  <si>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</si>
  <si>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</si>
  <si>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</si>
  <si>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</si>
  <si>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</si>
  <si>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</si>
  <si>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</si>
  <si>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</si>
  <si>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</si>
  <si>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</si>
  <si>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</si>
  <si>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</si>
  <si>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</si>
  <si>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</si>
  <si>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</si>
  <si>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</si>
  <si>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</si>
  <si>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</si>
  <si>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</si>
  <si>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</si>
  <si>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</si>
  <si>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</si>
  <si>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</si>
  <si>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</si>
  <si>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</si>
  <si>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</si>
  <si>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</si>
  <si>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</si>
  <si>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</si>
  <si>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</si>
  <si>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</si>
  <si>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</si>
  <si>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</si>
  <si>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</si>
  <si>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</si>
  <si>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</si>
  <si>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</si>
  <si>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</si>
  <si>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</si>
  <si>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</si>
  <si>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</si>
  <si>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</si>
  <si>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</si>
  <si>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</si>
  <si>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</si>
  <si>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</si>
  <si>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</si>
  <si>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</si>
  <si>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</si>
  <si>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</si>
  <si>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</si>
  <si>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</si>
  <si>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</si>
  <si>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</si>
  <si>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</si>
  <si>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</si>
  <si>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</si>
  <si>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</si>
  <si>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</si>
  <si>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</si>
  <si>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</si>
  <si>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</si>
  <si>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</si>
  <si>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</si>
  <si>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</si>
  <si>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</si>
  <si>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</si>
  <si>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</si>
  <si>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</si>
  <si>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</si>
  <si>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</si>
  <si>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</si>
  <si>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</si>
  <si>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</si>
  <si>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</si>
  <si>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</si>
  <si>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</si>
  <si>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</si>
  <si>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</si>
  <si>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</si>
  <si>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</si>
  <si>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</si>
  <si>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</si>
  <si>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</si>
  <si>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</si>
  <si>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</si>
  <si>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</si>
  <si>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</si>
  <si>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</si>
  <si>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</si>
  <si>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</si>
  <si>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</si>
  <si>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</si>
  <si>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</si>
  <si>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</si>
  <si>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</si>
  <si>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</si>
  <si>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</si>
  <si>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</si>
  <si>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</si>
  <si>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</si>
  <si>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</si>
  <si>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</si>
  <si>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</si>
  <si>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</si>
  <si>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</si>
  <si>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</si>
  <si>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</si>
  <si>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</si>
  <si>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</si>
  <si>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</si>
  <si>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</si>
  <si>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</si>
  <si>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</si>
  <si>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</si>
  <si>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</si>
  <si>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</si>
  <si>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</si>
  <si>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</si>
  <si>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</si>
  <si>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</si>
  <si>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</si>
  <si>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</si>
  <si>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</si>
  <si>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</si>
  <si>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</si>
  <si>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</si>
  <si>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</si>
  <si>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</si>
  <si>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</si>
  <si>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</si>
  <si>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</si>
  <si>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</si>
  <si>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</si>
  <si>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</si>
  <si>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</si>
  <si>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</si>
  <si>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</si>
  <si>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</si>
  <si>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</si>
  <si>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</si>
  <si>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</si>
  <si>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</si>
  <si>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</si>
  <si>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</si>
  <si>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</si>
  <si>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</si>
  <si>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</si>
  <si>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</si>
  <si>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</si>
  <si>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</si>
  <si>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</si>
  <si>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</si>
  <si>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</si>
  <si>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</si>
  <si>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</si>
  <si>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</si>
  <si>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</si>
  <si>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</si>
  <si>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</si>
  <si>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</si>
  <si>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</si>
  <si>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</si>
  <si>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</si>
  <si>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</si>
  <si>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</si>
  <si>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</si>
  <si>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</si>
  <si>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</si>
  <si>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</si>
  <si>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</si>
  <si>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</si>
  <si>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</si>
  <si>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</si>
  <si>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</si>
  <si>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</si>
  <si>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</si>
  <si>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</si>
  <si>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</si>
  <si>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</si>
  <si>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</si>
  <si>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</si>
  <si>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</si>
  <si>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</si>
  <si>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</si>
  <si>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</si>
  <si>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</si>
  <si>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</si>
  <si>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</si>
  <si>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</si>
  <si>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</si>
  <si>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</si>
  <si>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</si>
  <si>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</si>
  <si>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</si>
  <si>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</si>
  <si>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</si>
  <si>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</si>
  <si>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</si>
  <si>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</si>
  <si>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</si>
  <si>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</si>
  <si>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</si>
  <si>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</si>
  <si>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</si>
  <si>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</si>
  <si>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</si>
  <si>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</si>
  <si>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</si>
  <si>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</si>
  <si>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</si>
  <si>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</si>
  <si>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</si>
  <si>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</si>
  <si>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</si>
  <si>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</si>
  <si>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</si>
  <si>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</si>
  <si>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</si>
  <si>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</si>
  <si>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</si>
  <si>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</si>
  <si>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</si>
  <si>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</si>
  <si>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</si>
  <si>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</si>
  <si>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</si>
  <si>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</si>
  <si>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</si>
  <si>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</si>
  <si>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</si>
  <si>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</si>
  <si>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</si>
  <si>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</si>
  <si>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</si>
  <si>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</si>
  <si>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</si>
  <si>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</si>
  <si>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</si>
  <si>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</si>
  <si>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</si>
  <si>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</si>
  <si>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</si>
  <si>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</si>
  <si>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</si>
  <si>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</si>
  <si>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</si>
  <si>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</si>
  <si>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</si>
  <si>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</si>
  <si>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</si>
  <si>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</si>
  <si>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</si>
  <si>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</si>
  <si>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</si>
  <si>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</si>
  <si>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</si>
  <si>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</si>
  <si>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</si>
  <si>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</si>
  <si>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</si>
  <si>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</si>
  <si>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</si>
  <si>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</si>
  <si>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</si>
  <si>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</si>
  <si>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</si>
  <si>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</si>
  <si>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</si>
  <si>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</si>
  <si>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</si>
  <si>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</si>
  <si>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</si>
  <si>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</si>
  <si>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</si>
  <si>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</si>
  <si>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</si>
  <si>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</si>
  <si>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</si>
  <si>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</si>
  <si>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</si>
  <si>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</si>
  <si>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</si>
  <si>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</si>
  <si>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</si>
  <si>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</si>
  <si>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</si>
  <si>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</si>
  <si>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</si>
  <si>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</si>
  <si>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</si>
  <si>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</si>
  <si>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</si>
  <si>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</si>
  <si>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</si>
  <si>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</si>
  <si>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</si>
  <si>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</si>
  <si>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</si>
  <si>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</si>
  <si>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</si>
  <si>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</si>
  <si>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</si>
  <si>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</si>
  <si>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</si>
  <si>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</si>
  <si>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</si>
  <si>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</si>
  <si>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</si>
  <si>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</si>
  <si>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</si>
  <si>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</si>
  <si>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</si>
  <si>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</si>
  <si>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</si>
  <si>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</si>
  <si>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</si>
  <si>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</si>
  <si>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</si>
  <si>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</si>
  <si>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</si>
  <si>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</si>
  <si>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</si>
  <si>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</si>
  <si>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</si>
  <si>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</si>
  <si>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</si>
  <si>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</si>
  <si>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</si>
  <si>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</si>
  <si>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</si>
  <si>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</si>
  <si>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</si>
  <si>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</si>
  <si>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</si>
  <si>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</si>
  <si>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</si>
  <si>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</si>
  <si>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</si>
  <si>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</si>
  <si>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</si>
  <si>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</si>
  <si>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</si>
  <si>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</si>
  <si>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</si>
  <si>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</si>
  <si>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</si>
  <si>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</si>
  <si>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</si>
  <si>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</si>
  <si>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</si>
  <si>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</si>
  <si>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</si>
  <si>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</si>
  <si>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</si>
  <si>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</si>
  <si>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</si>
  <si>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</si>
  <si>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</si>
  <si>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</si>
  <si>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</si>
  <si>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</si>
  <si>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</si>
  <si>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</si>
  <si>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</si>
  <si>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</si>
  <si>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</si>
  <si>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</si>
  <si>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</si>
  <si>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</si>
  <si>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</si>
  <si>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</si>
  <si>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</si>
  <si>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</si>
  <si>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</si>
  <si>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</si>
  <si>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</si>
  <si>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</si>
  <si>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</si>
  <si>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</si>
  <si>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</si>
  <si>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</si>
  <si>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</si>
  <si>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</si>
  <si>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</si>
  <si>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</si>
  <si>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</si>
  <si>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</si>
  <si>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</si>
  <si>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</si>
  <si>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</si>
  <si>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</si>
  <si>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</si>
  <si>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</si>
  <si>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</si>
  <si>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</si>
  <si>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</si>
  <si>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</si>
  <si>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</si>
  <si>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</si>
  <si>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</si>
  <si>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</si>
  <si>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</si>
  <si>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</si>
  <si>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</si>
  <si>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</si>
  <si>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</si>
  <si>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</si>
  <si>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</si>
  <si>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</si>
  <si>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</si>
  <si>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</si>
  <si>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</si>
  <si>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</si>
  <si>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</si>
  <si>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</si>
  <si>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</si>
  <si>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</si>
  <si>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</si>
  <si>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</si>
  <si>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</si>
  <si>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</si>
  <si>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</si>
  <si>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</si>
  <si>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</si>
  <si>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</si>
  <si>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</si>
  <si>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</si>
  <si>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</si>
  <si>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</si>
  <si>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</si>
  <si>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</si>
  <si>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</si>
  <si>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</si>
  <si>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</si>
  <si>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</si>
  <si>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</si>
  <si>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</si>
  <si>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</si>
  <si>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</si>
  <si>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</si>
  <si>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</si>
  <si>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</si>
  <si>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</si>
  <si>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</si>
  <si>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</si>
  <si>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</si>
  <si>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</si>
  <si>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</si>
  <si>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</si>
  <si>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</si>
  <si>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</si>
  <si>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</si>
  <si>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</si>
  <si>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</si>
  <si>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</si>
  <si>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</si>
  <si>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</si>
  <si>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</si>
  <si>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</si>
  <si>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</si>
  <si>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</si>
  <si>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</si>
  <si>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</si>
  <si>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</si>
  <si>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</si>
  <si>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</si>
  <si>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</si>
  <si>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</si>
  <si>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</si>
  <si>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</si>
  <si>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</si>
  <si>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</si>
  <si>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</si>
  <si>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</si>
  <si>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</si>
  <si>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</si>
  <si>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</si>
  <si>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</si>
  <si>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</si>
  <si>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</si>
  <si>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</si>
  <si>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</si>
  <si>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</si>
  <si>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</si>
  <si>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</si>
  <si>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</si>
  <si>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</si>
  <si>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</si>
  <si>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</si>
  <si>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</si>
  <si>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</si>
  <si>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</si>
  <si>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</si>
  <si>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</si>
  <si>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</si>
  <si>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</si>
  <si>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</si>
  <si>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</si>
  <si>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</si>
  <si>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</si>
  <si>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</si>
  <si>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</si>
  <si>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</si>
  <si>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</si>
  <si>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</si>
  <si>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</si>
  <si>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</si>
  <si>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</si>
  <si>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</si>
  <si>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</si>
  <si>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</si>
  <si>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</si>
  <si>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</si>
  <si>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</si>
  <si>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</si>
  <si>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</si>
  <si>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</si>
  <si>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</si>
  <si>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</si>
  <si>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</si>
  <si>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</si>
  <si>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</si>
  <si>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</si>
  <si>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</si>
  <si>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</si>
  <si>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</si>
  <si>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</si>
  <si>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</si>
  <si>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</si>
  <si>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</si>
  <si>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</si>
  <si>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</si>
  <si>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</si>
  <si>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</si>
  <si>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</si>
  <si>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</si>
  <si>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</si>
  <si>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</si>
  <si>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</si>
  <si>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</si>
  <si>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</si>
  <si>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</si>
  <si>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</si>
  <si>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</si>
  <si>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</si>
  <si>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</si>
  <si>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</si>
  <si>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</si>
  <si>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</si>
  <si>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</si>
  <si>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</si>
  <si>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</si>
  <si>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</si>
  <si>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</si>
  <si>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</si>
  <si>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</si>
  <si>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</si>
  <si>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</si>
  <si>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</si>
  <si>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</si>
  <si>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</si>
  <si>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</si>
  <si>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</si>
  <si>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</si>
  <si>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</si>
  <si>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</si>
  <si>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</si>
  <si>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</si>
  <si>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</si>
  <si>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</si>
  <si>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</si>
  <si>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</si>
  <si>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</si>
  <si>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</si>
  <si>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</si>
  <si>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</si>
  <si>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</si>
  <si>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</si>
  <si>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</si>
  <si>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</si>
  <si>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</si>
  <si>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</si>
  <si>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</si>
  <si>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</si>
  <si>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</si>
  <si>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</si>
  <si>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</si>
  <si>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</si>
  <si>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</si>
  <si>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</si>
  <si>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</si>
  <si>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</si>
  <si>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</si>
  <si>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</si>
  <si>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</si>
  <si>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</si>
  <si>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</si>
  <si>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</si>
  <si>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</si>
  <si>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</si>
  <si>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</si>
  <si>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</si>
  <si>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</si>
  <si>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</si>
  <si>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</si>
  <si>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</si>
  <si>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</si>
  <si>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</si>
  <si>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</si>
  <si>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</si>
  <si>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</si>
  <si>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</si>
  <si>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</si>
  <si>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</si>
  <si>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</si>
  <si>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</si>
  <si>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</si>
  <si>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</si>
  <si>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</si>
  <si>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</si>
  <si>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</si>
  <si>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</si>
  <si>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</si>
  <si>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</si>
  <si>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</si>
  <si>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</si>
  <si>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</si>
  <si>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</si>
  <si>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</si>
  <si>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</si>
  <si>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</si>
  <si>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</si>
  <si>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</si>
  <si>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</si>
  <si>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</si>
  <si>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</si>
  <si>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</si>
  <si>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</si>
  <si>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</si>
  <si>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</si>
  <si>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</si>
  <si>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</si>
  <si>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</si>
  <si>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</si>
  <si>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</si>
  <si>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</si>
  <si>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</si>
  <si>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</si>
  <si>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</si>
  <si>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</si>
  <si>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</si>
  <si>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</si>
  <si>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</si>
  <si>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</si>
  <si>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</si>
  <si>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</si>
  <si>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</si>
  <si>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</si>
  <si>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</si>
  <si>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</si>
  <si>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</si>
  <si>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</si>
  <si>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</si>
  <si>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</si>
  <si>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</si>
  <si>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</si>
  <si>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</si>
  <si>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</si>
  <si>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</si>
  <si>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</si>
  <si>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</si>
  <si>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</si>
  <si>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</si>
  <si>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</si>
  <si>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</si>
  <si>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</si>
  <si>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</si>
  <si>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</si>
  <si>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</si>
  <si>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</si>
  <si>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</si>
  <si>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</si>
  <si>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</si>
  <si>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</si>
  <si>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</si>
  <si>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</si>
  <si>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</si>
  <si>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</si>
  <si>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</si>
  <si>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</si>
  <si>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</si>
  <si>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</si>
  <si>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</si>
  <si>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</si>
  <si>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</si>
  <si>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</si>
  <si>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</si>
  <si>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</si>
  <si>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</si>
  <si>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</si>
  <si>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</si>
  <si>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</si>
  <si>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</si>
  <si>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</si>
  <si>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</si>
  <si>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</si>
  <si>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</si>
  <si>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</si>
  <si>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</si>
  <si>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</si>
  <si>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</si>
  <si>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</si>
  <si>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</si>
  <si>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</si>
  <si>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</si>
  <si>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</si>
  <si>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</si>
  <si>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</si>
  <si>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</si>
  <si>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</si>
  <si>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</si>
  <si>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</si>
  <si>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</si>
  <si>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</si>
  <si>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</si>
  <si>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</si>
  <si>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</si>
  <si>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</si>
  <si>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</si>
  <si>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</si>
  <si>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</si>
  <si>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</si>
  <si>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</si>
  <si>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</si>
  <si>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</si>
  <si>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</si>
  <si>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</si>
  <si>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</si>
  <si>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</si>
  <si>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</si>
  <si>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</si>
  <si>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</si>
  <si>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</si>
  <si>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</si>
  <si>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</si>
  <si>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</si>
  <si>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</si>
  <si>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</si>
  <si>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</si>
  <si>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</si>
  <si>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</si>
  <si>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</si>
  <si>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</si>
  <si>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</si>
  <si>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</si>
  <si>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</si>
  <si>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</si>
  <si>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</si>
  <si>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</si>
  <si>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</si>
  <si>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</si>
  <si>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</si>
  <si>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</si>
  <si>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</si>
  <si>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</si>
  <si>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</si>
  <si>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</si>
  <si>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</si>
  <si>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</si>
  <si>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</si>
  <si>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</si>
  <si>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</si>
  <si>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</si>
  <si>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</si>
  <si>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</si>
  <si>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</si>
  <si>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</si>
  <si>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</si>
  <si>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</si>
  <si>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</si>
  <si>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</si>
  <si>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</si>
  <si>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</si>
  <si>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</si>
  <si>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</si>
  <si>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</si>
  <si>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</si>
  <si>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</si>
  <si>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</si>
  <si>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</si>
  <si>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</si>
  <si>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</si>
  <si>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</si>
  <si>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</si>
  <si>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</si>
  <si>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</si>
  <si>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</si>
  <si>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</si>
  <si>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</si>
  <si>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</si>
  <si>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</si>
  <si>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</si>
  <si>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</si>
  <si>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</si>
  <si>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</si>
  <si>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</si>
  <si>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</si>
  <si>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</si>
  <si>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</si>
  <si>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</si>
  <si>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</si>
  <si>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</si>
  <si>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</si>
  <si>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</si>
  <si>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</si>
  <si>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</si>
  <si>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</si>
  <si>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</si>
  <si>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</si>
  <si>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</si>
  <si>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</si>
  <si>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</si>
  <si>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</si>
  <si>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</si>
  <si>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</si>
  <si>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</si>
  <si>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</si>
  <si>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</si>
  <si>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</si>
  <si>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</si>
  <si>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</si>
  <si>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</si>
  <si>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</si>
  <si>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</si>
  <si>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</si>
  <si>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</si>
  <si>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</si>
  <si>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</si>
  <si>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</si>
  <si>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</si>
  <si>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</si>
  <si>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</si>
  <si>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</si>
  <si>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</si>
  <si>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</si>
  <si>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</si>
  <si>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</si>
  <si>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</si>
  <si>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</si>
  <si>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</si>
  <si>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</si>
  <si>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</si>
  <si>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</si>
  <si>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</si>
  <si>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</si>
  <si>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</si>
  <si>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</si>
  <si>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</si>
  <si>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</si>
  <si>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</si>
  <si>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</si>
  <si>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</si>
  <si>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</si>
  <si>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</si>
  <si>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</si>
  <si>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</si>
  <si>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</si>
  <si>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</si>
  <si>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</si>
  <si>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</si>
  <si>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</si>
  <si>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</si>
  <si>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</si>
  <si>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</si>
  <si>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</si>
  <si>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</si>
  <si>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</si>
  <si>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</si>
  <si>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</si>
  <si>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</si>
  <si>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</si>
  <si>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</si>
  <si>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</si>
  <si>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</si>
  <si>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</si>
  <si>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</si>
  <si>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</si>
  <si>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</si>
  <si>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</si>
  <si>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</si>
  <si>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</si>
  <si>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</si>
  <si>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</si>
  <si>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</si>
  <si>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</si>
  <si>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</si>
  <si>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</si>
  <si>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</si>
  <si>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</si>
  <si>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</si>
  <si>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</si>
  <si>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</si>
  <si>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</si>
  <si>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</si>
  <si>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</si>
  <si>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</si>
  <si>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</si>
  <si>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</si>
  <si>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</si>
  <si>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</si>
  <si>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</si>
  <si>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</si>
  <si>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</si>
  <si>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</si>
  <si>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</si>
  <si>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</si>
  <si>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</si>
  <si>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</si>
  <si>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</si>
  <si>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</si>
  <si>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</si>
  <si>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</si>
  <si>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</si>
  <si>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</si>
  <si>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</si>
  <si>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</si>
  <si>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</si>
  <si>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</si>
  <si>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</si>
  <si>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</si>
  <si>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</si>
  <si>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</si>
  <si>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</si>
  <si>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</si>
  <si>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</si>
  <si>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</si>
  <si>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</si>
  <si>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</si>
  <si>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</si>
  <si>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</si>
  <si>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</si>
  <si>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</si>
  <si>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</si>
  <si>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</si>
  <si>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</si>
  <si>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</si>
  <si>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</si>
  <si>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</si>
  <si>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</si>
  <si>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</si>
  <si>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</si>
  <si>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</si>
  <si>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</si>
  <si>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</si>
  <si>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</si>
  <si>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</si>
  <si>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</si>
  <si>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</si>
  <si>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</si>
  <si>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</si>
  <si>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</si>
  <si>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</si>
  <si>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</si>
  <si>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</si>
  <si>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</si>
  <si>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</si>
  <si>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</si>
  <si>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</si>
  <si>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</si>
  <si>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</si>
  <si>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</si>
  <si>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</si>
  <si>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</si>
  <si>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</si>
  <si>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</si>
  <si>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</si>
  <si>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</si>
  <si>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</si>
  <si>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</si>
  <si>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</si>
  <si>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</si>
  <si>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</si>
  <si>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</si>
  <si>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</si>
  <si>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</si>
  <si>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</si>
  <si>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</si>
  <si>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</si>
  <si>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</si>
  <si>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</si>
  <si>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</si>
  <si>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</si>
  <si>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</si>
  <si>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</si>
  <si>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</si>
  <si>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</si>
  <si>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</si>
  <si>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</si>
  <si>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</si>
  <si>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</si>
  <si>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</si>
  <si>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</si>
  <si>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</si>
  <si>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</si>
  <si>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</si>
  <si>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</si>
  <si>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</si>
  <si>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</si>
  <si>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</si>
  <si>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</si>
  <si>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</si>
  <si>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</si>
  <si>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</si>
  <si>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</si>
  <si>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</si>
  <si>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</si>
  <si>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</si>
  <si>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</si>
  <si>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</si>
  <si>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</si>
  <si>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</si>
  <si>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</si>
  <si>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</si>
  <si>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</si>
  <si>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</si>
  <si>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</si>
  <si>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</si>
  <si>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</si>
  <si>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</si>
  <si>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</si>
  <si>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</si>
  <si>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</si>
  <si>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</si>
  <si>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</si>
  <si>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</si>
  <si>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</si>
  <si>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</si>
  <si>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</si>
  <si>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</si>
  <si>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</si>
  <si>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</si>
  <si>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</si>
  <si>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</si>
  <si>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</si>
  <si>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</si>
  <si>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</si>
  <si>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</si>
  <si>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</si>
  <si>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</si>
  <si>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</si>
  <si>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</si>
  <si>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</si>
  <si>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</si>
  <si>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</si>
  <si>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</si>
  <si>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</si>
  <si>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</si>
  <si>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</si>
  <si>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</si>
  <si>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</si>
  <si>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</si>
  <si>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</si>
  <si>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</si>
  <si>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</si>
  <si>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</si>
  <si>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</si>
  <si>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</si>
  <si>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</si>
  <si>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</si>
  <si>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</si>
  <si>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</si>
  <si>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</si>
  <si>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</si>
  <si>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</si>
  <si>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</si>
  <si>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</si>
  <si>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</si>
  <si>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</si>
  <si>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</si>
  <si>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</si>
  <si>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</si>
  <si>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</si>
  <si>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</si>
  <si>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</si>
  <si>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</si>
  <si>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</si>
  <si>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</si>
  <si>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</si>
  <si>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</si>
  <si>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</si>
  <si>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</si>
  <si>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</si>
  <si>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</si>
  <si>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</si>
  <si>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</si>
  <si>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</si>
  <si>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</si>
  <si>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</si>
  <si>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</si>
  <si>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</si>
  <si>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</si>
  <si>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</si>
  <si>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</si>
  <si>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</si>
  <si>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</si>
  <si>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</si>
  <si>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</si>
  <si>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</si>
  <si>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</si>
  <si>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</si>
  <si>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</si>
  <si>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</si>
  <si>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</si>
  <si>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</si>
  <si>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</si>
  <si>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</si>
  <si>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</si>
  <si>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</si>
  <si>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</si>
  <si>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</si>
  <si>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</si>
  <si>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</si>
  <si>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</si>
  <si>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</si>
  <si>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</si>
  <si>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</si>
  <si>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</si>
  <si>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</si>
  <si>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</si>
  <si>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</si>
  <si>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</si>
  <si>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</si>
  <si>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</si>
  <si>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</si>
  <si>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</si>
  <si>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</si>
  <si>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</si>
  <si>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</si>
  <si>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</si>
  <si>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</si>
  <si>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</si>
  <si>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</si>
  <si>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</si>
  <si>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</si>
  <si>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</si>
  <si>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</si>
  <si>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</si>
  <si>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</si>
  <si>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</si>
  <si>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</si>
  <si>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</si>
  <si>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</si>
  <si>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</si>
  <si>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</si>
  <si>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</si>
  <si>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</si>
  <si>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</si>
  <si>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</si>
  <si>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</si>
  <si>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</si>
  <si>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</si>
  <si>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</si>
  <si>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</si>
  <si>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</si>
  <si>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</si>
  <si>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</si>
  <si>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</si>
  <si>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</si>
  <si>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</si>
  <si>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</si>
  <si>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</si>
  <si>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</si>
  <si>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</si>
  <si>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</si>
  <si>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</si>
  <si>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</si>
  <si>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</si>
  <si>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</si>
  <si>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</si>
  <si>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</si>
  <si>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</si>
  <si>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</si>
  <si>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</si>
  <si>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</si>
  <si>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</si>
  <si>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</si>
  <si>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</si>
  <si>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</si>
  <si>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</si>
  <si>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</si>
  <si>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</si>
  <si>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</si>
  <si>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</si>
  <si>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</si>
  <si>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</si>
  <si>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</si>
  <si>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</si>
  <si>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</si>
  <si>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</si>
  <si>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</si>
  <si>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</si>
  <si>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</si>
  <si>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</si>
  <si>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</si>
  <si>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</si>
  <si>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</si>
  <si>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</si>
  <si>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</si>
  <si>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</si>
  <si>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</si>
  <si>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</si>
  <si>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</si>
  <si>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</si>
  <si>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</si>
  <si>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</si>
  <si>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</si>
  <si>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</si>
  <si>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</si>
  <si>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</si>
  <si>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</si>
  <si>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</si>
  <si>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</si>
  <si>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</si>
  <si>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</si>
  <si>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</si>
  <si>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</si>
  <si>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</si>
  <si>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</si>
  <si>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</si>
  <si>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</si>
  <si>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</si>
  <si>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</si>
  <si>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</si>
  <si>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</si>
  <si>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</si>
  <si>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</si>
  <si>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</si>
  <si>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</si>
  <si>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</si>
  <si>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</si>
  <si>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</si>
  <si>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</si>
  <si>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</si>
  <si>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</si>
  <si>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</si>
  <si>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</si>
  <si>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</si>
  <si>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</si>
  <si>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</si>
  <si>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</si>
  <si>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</si>
  <si>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</si>
  <si>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</si>
  <si>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</si>
  <si>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</si>
  <si>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</si>
  <si>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</si>
  <si>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</si>
  <si>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</si>
  <si>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</si>
  <si>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</si>
  <si>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</si>
  <si>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</si>
  <si>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</si>
  <si>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</si>
  <si>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</si>
  <si>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</si>
  <si>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</si>
  <si>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</si>
  <si>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</si>
  <si>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</si>
  <si>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</si>
  <si>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</si>
  <si>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</si>
  <si>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</si>
  <si>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</si>
  <si>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</si>
  <si>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</si>
  <si>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</si>
  <si>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</si>
  <si>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</si>
  <si>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</si>
  <si>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</si>
  <si>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</si>
  <si>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</si>
  <si>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</si>
  <si>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</si>
  <si>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</si>
  <si>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</si>
  <si>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</si>
  <si>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</si>
  <si>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</si>
  <si>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</si>
  <si>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</si>
  <si>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</si>
  <si>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</si>
  <si>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</si>
  <si>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</si>
  <si>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</si>
  <si>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</si>
  <si>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</si>
  <si>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</si>
  <si>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</si>
  <si>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</si>
  <si>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</si>
  <si>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</si>
  <si>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</si>
  <si>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</si>
  <si>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</si>
  <si>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</si>
  <si>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</si>
  <si>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</si>
  <si>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</si>
  <si>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</si>
  <si>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</si>
  <si>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</si>
  <si>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</si>
  <si>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</si>
  <si>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</si>
  <si>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</si>
  <si>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</si>
  <si>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</si>
  <si>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</si>
  <si>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</si>
  <si>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</si>
  <si>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</si>
  <si>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</si>
  <si>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</si>
  <si>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</si>
  <si>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</si>
  <si>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</si>
  <si>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</si>
  <si>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</si>
  <si>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</si>
  <si>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</si>
  <si>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</si>
  <si>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</si>
  <si>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</si>
  <si>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</si>
  <si>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</si>
  <si>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</si>
  <si>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</si>
  <si>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</si>
  <si>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</si>
  <si>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</si>
  <si>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</si>
  <si>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</si>
  <si>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</si>
  <si>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</si>
  <si>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</si>
  <si>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</si>
  <si>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</si>
  <si>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</si>
  <si>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</si>
  <si>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</si>
  <si>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</si>
  <si>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</si>
  <si>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</si>
  <si>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</si>
  <si>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</si>
  <si>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</si>
  <si>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</si>
  <si>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</si>
  <si>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</si>
  <si>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</si>
  <si>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</si>
  <si>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</si>
  <si>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</si>
  <si>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</si>
  <si>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</si>
  <si>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</si>
  <si>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</si>
  <si>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</si>
  <si>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</si>
  <si>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</si>
  <si>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</si>
  <si>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</si>
  <si>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</si>
  <si>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</si>
  <si>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</si>
  <si>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</si>
  <si>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</si>
  <si>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</si>
  <si>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</si>
  <si>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</si>
  <si>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</si>
  <si>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</si>
  <si>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</si>
  <si>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</si>
  <si>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</si>
  <si>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</si>
  <si>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</si>
  <si>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</si>
  <si>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</si>
  <si>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</si>
  <si>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</si>
  <si>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</si>
  <si>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</si>
  <si>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</si>
  <si>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</si>
  <si>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</si>
  <si>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</si>
  <si>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</si>
  <si>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</si>
  <si>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</si>
  <si>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</si>
  <si>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</si>
  <si>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</si>
  <si>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</si>
  <si>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</si>
  <si>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</si>
  <si>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</si>
  <si>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</si>
  <si>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</si>
  <si>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</si>
  <si>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</si>
  <si>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</si>
  <si>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</si>
  <si>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</si>
  <si>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</si>
  <si>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</si>
  <si>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</si>
  <si>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</si>
  <si>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</si>
  <si>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</si>
  <si>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</si>
  <si>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</si>
  <si>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</si>
  <si>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</si>
  <si>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</si>
  <si>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</si>
  <si>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</si>
  <si>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</si>
  <si>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</si>
  <si>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</si>
  <si>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</si>
  <si>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</si>
  <si>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</si>
  <si>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</si>
  <si>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</si>
  <si>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</si>
  <si>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</si>
  <si>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</si>
  <si>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</si>
  <si>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</si>
  <si>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</si>
  <si>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</si>
  <si>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</si>
  <si>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</si>
  <si>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</si>
  <si>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</si>
  <si>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</si>
  <si>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</si>
  <si>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</si>
  <si>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</si>
  <si>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</si>
  <si>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</si>
  <si>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</si>
  <si>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</si>
  <si>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</si>
  <si>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</si>
  <si>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</si>
  <si>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</si>
  <si>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</si>
  <si>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</si>
  <si>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</si>
  <si>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</si>
  <si>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</si>
  <si>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</si>
  <si>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</si>
  <si>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</si>
  <si>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</si>
  <si>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</si>
  <si>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</si>
  <si>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</si>
  <si>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</si>
  <si>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</si>
  <si>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</si>
  <si>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</si>
  <si>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</si>
  <si>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</si>
  <si>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</si>
  <si>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</si>
  <si>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</si>
  <si>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</si>
  <si>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</si>
  <si>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</si>
  <si>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</si>
  <si>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</si>
  <si>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</si>
  <si>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</si>
  <si>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</si>
  <si>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</si>
  <si>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</si>
  <si>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</si>
  <si>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</si>
  <si>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</si>
  <si>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</si>
  <si>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</si>
  <si>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</si>
  <si>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</si>
  <si>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</si>
  <si>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</si>
  <si>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</si>
  <si>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</si>
  <si>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</si>
  <si>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</si>
  <si>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</si>
  <si>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</si>
  <si>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</si>
  <si>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</si>
  <si>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</si>
  <si>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</si>
  <si>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</si>
  <si>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</si>
  <si>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</si>
  <si>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</si>
  <si>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</si>
  <si>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</si>
  <si>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</si>
  <si>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</si>
  <si>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</si>
  <si>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</si>
  <si>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</si>
  <si>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</si>
  <si>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</si>
  <si>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</si>
  <si>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</si>
  <si>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</si>
  <si>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</si>
  <si>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</si>
  <si>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</si>
  <si>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</si>
  <si>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</si>
  <si>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</si>
  <si>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</si>
  <si>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</si>
  <si>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</si>
  <si>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</si>
  <si>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</si>
  <si>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</si>
  <si>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</si>
  <si>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</si>
  <si>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</si>
  <si>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</si>
  <si>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</si>
  <si>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</si>
  <si>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</si>
  <si>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</si>
  <si>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</si>
  <si>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</si>
  <si>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</si>
  <si>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</si>
  <si>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</si>
  <si>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</si>
  <si>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</si>
  <si>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</si>
  <si>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</si>
  <si>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</si>
  <si>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</si>
  <si>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</si>
  <si>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</si>
  <si>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</si>
  <si>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</si>
  <si>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</si>
  <si>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</si>
  <si>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</si>
  <si>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</si>
  <si>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</si>
  <si>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</si>
  <si>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</si>
  <si>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</si>
  <si>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</si>
  <si>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</si>
  <si>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</si>
  <si>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</si>
  <si>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</si>
  <si>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</si>
  <si>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</si>
  <si>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</si>
  <si>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</si>
  <si>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</si>
  <si>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</si>
  <si>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</si>
  <si>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</si>
  <si>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</si>
  <si>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</si>
  <si>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</si>
  <si>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</si>
  <si>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</si>
  <si>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</si>
  <si>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</si>
  <si>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</si>
  <si>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</si>
  <si>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</si>
  <si>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</si>
  <si>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</si>
  <si>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</si>
  <si>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</si>
  <si>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</si>
  <si>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</si>
  <si>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</si>
  <si>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</si>
  <si>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</si>
  <si>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</si>
  <si>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</si>
  <si>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</si>
  <si>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</si>
  <si>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</si>
  <si>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</si>
  <si>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</si>
  <si>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</si>
  <si>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</si>
  <si>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</si>
  <si>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</si>
  <si>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</si>
  <si>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</si>
  <si>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</si>
  <si>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</si>
  <si>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</si>
  <si>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</si>
  <si>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</si>
  <si>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</si>
  <si>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</si>
  <si>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</si>
  <si>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</si>
  <si>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</si>
  <si>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</si>
  <si>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</si>
  <si>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</si>
  <si>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</si>
  <si>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</si>
  <si>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</si>
  <si>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</si>
  <si>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</si>
  <si>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</si>
  <si>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</si>
  <si>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</si>
  <si>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</si>
  <si>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</si>
  <si>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</si>
  <si>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</si>
  <si>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</si>
  <si>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</si>
  <si>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</si>
  <si>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</si>
  <si>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</si>
  <si>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</si>
  <si>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</si>
  <si>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</si>
  <si>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</si>
  <si>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</si>
  <si>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</si>
  <si>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</si>
  <si>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</si>
  <si>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</si>
  <si>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</si>
  <si>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</si>
  <si>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</si>
  <si>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</si>
  <si>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</si>
  <si>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</si>
  <si>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</si>
  <si>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</si>
  <si>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</si>
  <si>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</si>
  <si>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</si>
  <si>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</si>
  <si>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</si>
  <si>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</si>
  <si>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</si>
  <si>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</si>
  <si>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</si>
  <si>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</si>
  <si>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</si>
  <si>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</si>
  <si>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</si>
  <si>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</si>
  <si>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</si>
  <si>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</si>
  <si>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</si>
  <si>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</si>
  <si>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</si>
  <si>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</si>
  <si>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</si>
  <si>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</si>
  <si>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</si>
  <si>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</si>
  <si>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</si>
  <si>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</si>
  <si>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</si>
  <si>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</si>
  <si>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</si>
  <si>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</si>
  <si>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</si>
  <si>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</si>
  <si>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</si>
  <si>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</si>
  <si>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</si>
  <si>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</si>
  <si>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</si>
  <si>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</si>
  <si>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</si>
  <si>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</si>
  <si>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</si>
  <si>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</si>
  <si>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</si>
  <si>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</si>
  <si>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</si>
  <si>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</si>
  <si>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</si>
  <si>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</si>
  <si>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</si>
  <si>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</si>
  <si>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</si>
  <si>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</si>
  <si>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</si>
  <si>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</si>
  <si>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</si>
  <si>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</si>
  <si>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</si>
  <si>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</si>
  <si>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</si>
  <si>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</si>
  <si>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</si>
  <si>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</si>
  <si>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</si>
  <si>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</si>
  <si>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</si>
  <si>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</si>
  <si>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</si>
  <si>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</si>
  <si>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</si>
  <si>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</si>
  <si>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</si>
  <si>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</si>
  <si>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</si>
  <si>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</si>
  <si>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</si>
  <si>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</si>
  <si>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</si>
  <si>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</si>
  <si>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</si>
  <si>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</si>
  <si>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</si>
  <si>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</si>
  <si>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</si>
  <si>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</si>
  <si>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</si>
  <si>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</si>
  <si>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</si>
  <si>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</si>
  <si>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</si>
  <si>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</si>
  <si>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</si>
  <si>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</si>
  <si>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</si>
  <si>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</si>
  <si>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</si>
  <si>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</si>
  <si>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</si>
  <si>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</si>
  <si>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</si>
  <si>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</si>
  <si>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</si>
  <si>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</si>
  <si>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</si>
  <si>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</si>
  <si>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</si>
  <si>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</si>
  <si>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</si>
  <si>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</si>
  <si>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</si>
  <si>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</si>
  <si>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</si>
  <si>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</si>
  <si>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</si>
  <si>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</si>
  <si>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</si>
  <si>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</si>
  <si>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</si>
  <si>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</si>
  <si>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</si>
  <si>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</si>
  <si>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</si>
  <si>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</si>
  <si>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</si>
  <si>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</si>
  <si>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</si>
  <si>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</si>
  <si>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</si>
  <si>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</si>
  <si>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</si>
  <si>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</si>
  <si>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</si>
  <si>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</si>
  <si>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</si>
  <si>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</si>
  <si>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</si>
  <si>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</si>
  <si>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</si>
  <si>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</si>
  <si>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</si>
  <si>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</si>
  <si>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</si>
  <si>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</si>
  <si>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</si>
  <si>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</si>
  <si>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</si>
  <si>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</si>
  <si>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</si>
  <si>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</si>
  <si>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</si>
  <si>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</si>
  <si>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</si>
  <si>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</si>
  <si>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</si>
  <si>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</si>
  <si>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</si>
  <si>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</si>
  <si>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</si>
  <si>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</si>
  <si>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</si>
  <si>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</si>
  <si>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</si>
  <si>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</si>
  <si>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</si>
  <si>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</si>
  <si>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</si>
  <si>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</si>
  <si>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</si>
  <si>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</si>
  <si>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</si>
  <si>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</si>
  <si>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</si>
  <si>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</si>
  <si>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</si>
  <si>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</si>
  <si>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</si>
  <si>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</si>
  <si>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</si>
  <si>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</si>
  <si>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</si>
  <si>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</si>
  <si>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</si>
  <si>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</si>
  <si>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</si>
  <si>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</si>
  <si>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</si>
  <si>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</si>
  <si>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</si>
  <si>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</si>
  <si>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</si>
  <si>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</si>
  <si>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</si>
  <si>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</si>
  <si>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</si>
  <si>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</si>
  <si>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</si>
  <si>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</si>
  <si>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</si>
  <si>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</si>
  <si>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</si>
  <si>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</si>
  <si>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</si>
  <si>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</si>
  <si>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</si>
  <si>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</si>
  <si>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</si>
  <si>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</si>
  <si>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</si>
  <si>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</si>
  <si>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</si>
  <si>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</si>
  <si>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</si>
  <si>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</si>
  <si>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</si>
  <si>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</si>
  <si>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</si>
  <si>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</si>
  <si>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</si>
  <si>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</si>
  <si>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</si>
  <si>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</si>
  <si>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</si>
  <si>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</si>
  <si>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</si>
  <si>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</si>
  <si>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</si>
  <si>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</si>
  <si>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</si>
  <si>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</si>
  <si>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</si>
  <si>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</si>
  <si>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</si>
  <si>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</si>
  <si>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</si>
  <si>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</si>
  <si>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</si>
  <si>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</si>
  <si>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</si>
  <si>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</si>
  <si>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</si>
  <si>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</si>
  <si>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</si>
  <si>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</si>
  <si>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</si>
  <si>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</si>
  <si>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</si>
  <si>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</si>
  <si>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</si>
  <si>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</si>
  <si>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</si>
  <si>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</si>
  <si>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</si>
  <si>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</si>
  <si>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</si>
  <si>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</si>
  <si>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</si>
  <si>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</si>
  <si>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</si>
  <si>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</si>
  <si>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</si>
  <si>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</si>
  <si>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</si>
  <si>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</si>
  <si>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</si>
  <si>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</si>
  <si>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</si>
  <si>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</si>
  <si>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</si>
  <si>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</si>
  <si>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</si>
  <si>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</si>
  <si>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</si>
  <si>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</si>
  <si>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</si>
  <si>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</si>
  <si>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</si>
  <si>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</si>
  <si>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</si>
  <si>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</si>
  <si>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</si>
  <si>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</si>
  <si>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</si>
  <si>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</si>
  <si>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</si>
  <si>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</si>
  <si>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</si>
  <si>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</si>
  <si>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</si>
  <si>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</si>
  <si>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</si>
  <si>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</si>
  <si>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</si>
  <si>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</si>
  <si>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</si>
  <si>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</si>
  <si>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</si>
  <si>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</si>
  <si>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</si>
  <si>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</si>
  <si>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</si>
  <si>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</si>
  <si>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</si>
  <si>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</si>
  <si>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</si>
  <si>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</si>
  <si>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</si>
  <si>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</si>
  <si>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</si>
  <si>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</si>
  <si>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</si>
  <si>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</si>
  <si>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</si>
  <si>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</si>
  <si>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</si>
  <si>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</si>
  <si>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</si>
  <si>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</si>
  <si>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</si>
  <si>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</si>
  <si>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</si>
  <si>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</si>
  <si>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</si>
  <si>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</si>
  <si>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</si>
  <si>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</si>
  <si>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</si>
  <si>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</si>
  <si>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</si>
  <si>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</si>
  <si>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</si>
  <si>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</si>
  <si>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</si>
  <si>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</si>
  <si>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</si>
  <si>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</si>
  <si>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</si>
  <si>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</si>
  <si>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</si>
  <si>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</si>
  <si>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</si>
  <si>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</si>
  <si>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</si>
  <si>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</si>
  <si>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</si>
  <si>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</si>
  <si>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</si>
  <si>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</si>
  <si>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</si>
  <si>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</si>
  <si>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</si>
  <si>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</si>
  <si>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</si>
  <si>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</si>
  <si>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</si>
  <si>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</si>
  <si>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</si>
  <si>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</si>
  <si>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</si>
  <si>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</si>
  <si>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</si>
  <si>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</si>
  <si>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</si>
  <si>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</si>
  <si>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</si>
  <si>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</si>
  <si>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</si>
  <si>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</si>
  <si>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</si>
  <si>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</si>
  <si>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</si>
  <si>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</si>
  <si>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</si>
  <si>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</si>
  <si>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</si>
  <si>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</si>
  <si>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</si>
  <si>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</si>
  <si>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</si>
  <si>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</si>
  <si>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</si>
  <si>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</si>
  <si>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</si>
  <si>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</si>
  <si>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</si>
  <si>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</si>
  <si>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</si>
  <si>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</si>
  <si>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</si>
  <si>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</si>
  <si>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</si>
  <si>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</si>
  <si>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</si>
  <si>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</si>
  <si>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</si>
  <si>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</si>
  <si>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</si>
  <si>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</si>
  <si>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</si>
  <si>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</si>
  <si>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</si>
  <si>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</si>
  <si>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</si>
  <si>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</si>
  <si>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</si>
  <si>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</si>
  <si>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</si>
  <si>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</si>
  <si>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</si>
  <si>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</si>
  <si>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</si>
  <si>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</si>
  <si>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</si>
  <si>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</si>
  <si>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</si>
  <si>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</si>
  <si>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</si>
  <si>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</si>
  <si>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</si>
  <si>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</si>
  <si>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</si>
  <si>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</si>
  <si>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</si>
  <si>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</si>
  <si>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</si>
  <si>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</si>
  <si>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</si>
  <si>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</si>
  <si>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</si>
  <si>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</si>
  <si>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</si>
  <si>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</si>
  <si>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</si>
  <si>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</si>
  <si>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</si>
  <si>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</si>
  <si>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</si>
  <si>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</si>
  <si>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</si>
  <si>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</si>
  <si>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</si>
  <si>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</si>
  <si>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</si>
  <si>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</si>
  <si>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</si>
  <si>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</si>
  <si>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</si>
  <si>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</si>
  <si>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</si>
  <si>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</si>
  <si>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</si>
  <si>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</si>
  <si>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</si>
  <si>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</si>
  <si>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</si>
  <si>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</si>
  <si>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</si>
  <si>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</si>
  <si>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</si>
  <si>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</si>
  <si>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</si>
  <si>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</si>
  <si>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</si>
  <si>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</si>
  <si>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</si>
  <si>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</si>
  <si>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</si>
  <si>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</si>
  <si>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</si>
  <si>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</si>
  <si>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</si>
  <si>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</si>
  <si>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</si>
  <si>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</si>
  <si>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</si>
  <si>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</si>
  <si>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</si>
  <si>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</si>
  <si>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</si>
  <si>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</si>
  <si>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</si>
  <si>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</si>
  <si>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</si>
  <si>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</si>
  <si>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</si>
  <si>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</si>
  <si>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</si>
  <si>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</si>
  <si>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</si>
  <si>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</si>
  <si>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</si>
  <si>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</si>
  <si>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</si>
  <si>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</si>
  <si>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</si>
  <si>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</si>
  <si>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</si>
  <si>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</si>
  <si>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</si>
  <si>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</si>
  <si>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</si>
  <si>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</si>
  <si>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</si>
  <si>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</si>
  <si>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</si>
  <si>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</si>
  <si>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</si>
  <si>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</si>
  <si>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</si>
  <si>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</si>
  <si>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</si>
  <si>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</si>
  <si>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</si>
  <si>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</si>
  <si>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</si>
  <si>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</si>
  <si>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</si>
  <si>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</si>
  <si>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</si>
  <si>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</si>
  <si>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</si>
  <si>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</si>
  <si>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</si>
  <si>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</si>
  <si>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</si>
  <si>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</si>
  <si>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</si>
  <si>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</si>
  <si>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</si>
  <si>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</si>
  <si>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</si>
  <si>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</si>
  <si>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</si>
  <si>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</si>
  <si>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</si>
  <si>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</si>
  <si>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</si>
  <si>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</si>
  <si>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</si>
  <si>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</si>
  <si>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</si>
  <si>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</si>
  <si>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</si>
  <si>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</si>
  <si>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</si>
  <si>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</si>
  <si>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</si>
  <si>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</si>
  <si>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</si>
  <si>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</si>
  <si>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</si>
  <si>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</si>
  <si>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</si>
  <si>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</si>
  <si>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</si>
  <si>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</si>
  <si>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</si>
  <si>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</si>
  <si>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</si>
  <si>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</si>
  <si>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</si>
  <si>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</si>
  <si>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</si>
  <si>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</si>
  <si>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</si>
  <si>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</si>
  <si>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</si>
  <si>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</si>
  <si>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</si>
  <si>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</si>
  <si>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</si>
  <si>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</si>
  <si>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</si>
  <si>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</si>
  <si>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</si>
  <si>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</si>
  <si>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</si>
  <si>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</si>
  <si>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</si>
  <si>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</si>
  <si>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</si>
  <si>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</si>
  <si>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</si>
  <si>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</si>
  <si>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</si>
  <si>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</si>
  <si>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</si>
  <si>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</si>
  <si>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</si>
  <si>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</si>
  <si>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</si>
  <si>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</si>
  <si>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</si>
  <si>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</si>
  <si>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</si>
  <si>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</si>
  <si>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</si>
  <si>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</si>
  <si>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</si>
  <si>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</si>
  <si>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</si>
  <si>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</si>
  <si>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</si>
  <si>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</si>
  <si>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</si>
  <si>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</si>
  <si>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</si>
  <si>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</si>
  <si>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</si>
  <si>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</si>
  <si>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</si>
  <si>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</si>
  <si>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</si>
  <si>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</si>
  <si>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</si>
  <si>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</si>
  <si>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</si>
  <si>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</si>
  <si>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</si>
  <si>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</si>
  <si>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</si>
  <si>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</si>
  <si>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</si>
  <si>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</si>
  <si>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</si>
  <si>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</si>
  <si>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</si>
  <si>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</si>
  <si>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</si>
  <si>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</si>
  <si>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</si>
  <si>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</si>
  <si>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</si>
  <si>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</si>
  <si>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</si>
  <si>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</si>
  <si>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</si>
  <si>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</si>
  <si>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</si>
  <si>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</si>
  <si>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</si>
  <si>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</si>
  <si>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</si>
  <si>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</si>
  <si>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</si>
  <si>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</si>
  <si>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</si>
  <si>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</si>
  <si>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</si>
  <si>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</si>
  <si>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</si>
  <si>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</si>
  <si>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</si>
  <si>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</si>
  <si>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</si>
  <si>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</si>
  <si>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</si>
  <si>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</si>
  <si>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</si>
  <si>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</si>
  <si>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</si>
  <si>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</si>
  <si>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</si>
  <si>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</si>
  <si>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</si>
  <si>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</si>
  <si>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</si>
  <si>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</si>
  <si>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</si>
  <si>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</si>
  <si>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</si>
  <si>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</si>
  <si>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</si>
  <si>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</si>
  <si>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</si>
  <si>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</si>
  <si>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</si>
  <si>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</si>
  <si>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</si>
  <si>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</si>
  <si>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</si>
  <si>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</si>
  <si>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</si>
  <si>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</si>
  <si>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</si>
  <si>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</si>
  <si>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</si>
  <si>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</si>
  <si>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</si>
  <si>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</si>
  <si>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</si>
  <si>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</si>
  <si>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</si>
  <si>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</si>
  <si>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</si>
  <si>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</si>
  <si>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</si>
  <si>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</si>
  <si>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</si>
  <si>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</si>
  <si>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</si>
  <si>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</si>
  <si>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</si>
  <si>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</si>
  <si>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</si>
  <si>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</si>
  <si>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</si>
  <si>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</si>
  <si>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</si>
  <si>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</si>
  <si>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</si>
  <si>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</si>
  <si>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</si>
  <si>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</si>
  <si>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</si>
  <si>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</si>
  <si>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</si>
  <si>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</si>
  <si>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</si>
  <si>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</si>
  <si>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</si>
  <si>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</si>
  <si>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</si>
  <si>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</si>
  <si>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</si>
  <si>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</si>
  <si>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</si>
  <si>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</si>
  <si>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</si>
  <si>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</si>
  <si>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</si>
  <si>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</si>
  <si>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</si>
  <si>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</si>
  <si>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</si>
  <si>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</si>
  <si>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</si>
  <si>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</si>
  <si>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</si>
  <si>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</si>
  <si>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</si>
  <si>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</si>
  <si>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</si>
  <si>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</si>
  <si>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</si>
  <si>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</si>
  <si>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</si>
  <si>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</si>
  <si>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</si>
  <si>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</si>
  <si>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</si>
  <si>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</si>
  <si>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</si>
  <si>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</si>
  <si>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</si>
  <si>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</si>
  <si>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</si>
  <si>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</si>
  <si>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</si>
  <si>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</si>
  <si>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</si>
  <si>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</si>
  <si>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</si>
  <si>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</si>
  <si>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</si>
  <si>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</si>
  <si>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</si>
  <si>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</si>
  <si>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</si>
  <si>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</si>
  <si>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</si>
  <si>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</si>
  <si>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</si>
  <si>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</si>
  <si>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</si>
  <si>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</si>
  <si>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</si>
  <si>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</si>
  <si>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</si>
  <si>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</si>
  <si>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</si>
  <si>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</si>
  <si>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</si>
  <si>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</si>
  <si>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</si>
  <si>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</si>
  <si>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</si>
  <si>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</si>
  <si>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</si>
  <si>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</si>
  <si>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</si>
  <si>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</si>
  <si>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</si>
  <si>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</si>
  <si>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</si>
  <si>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</si>
  <si>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</si>
  <si>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</si>
  <si>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</si>
  <si>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</si>
  <si>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</si>
  <si>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</si>
  <si>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</si>
  <si>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</si>
  <si>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</si>
  <si>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</si>
  <si>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</si>
  <si>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</si>
  <si>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</si>
  <si>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</si>
  <si>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</si>
  <si>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</si>
  <si>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</si>
  <si>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</si>
  <si>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</si>
  <si>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</si>
  <si>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</si>
  <si>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</si>
  <si>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</si>
  <si>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</si>
  <si>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</si>
  <si>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</si>
  <si>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</si>
  <si>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</si>
  <si>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</si>
  <si>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</si>
  <si>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</si>
  <si>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</si>
  <si>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</si>
  <si>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</si>
  <si>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</si>
  <si>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</si>
  <si>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</si>
  <si>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</si>
  <si>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</si>
  <si>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</si>
  <si>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</si>
  <si>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</si>
  <si>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</si>
  <si>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</si>
  <si>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</si>
  <si>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</si>
  <si>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</si>
  <si>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</si>
  <si>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</si>
  <si>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</si>
  <si>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</si>
  <si>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</si>
  <si>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</si>
  <si>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</si>
  <si>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</si>
  <si>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</si>
  <si>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</si>
  <si>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</si>
  <si>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</si>
  <si>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</si>
  <si>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</si>
  <si>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</si>
  <si>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</si>
  <si>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</si>
  <si>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</si>
  <si>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</si>
  <si>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</si>
  <si>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</si>
  <si>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</si>
  <si>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</si>
  <si>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</si>
  <si>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</si>
  <si>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</si>
  <si>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</si>
  <si>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</si>
  <si>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</si>
  <si>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</si>
  <si>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</si>
  <si>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</si>
  <si>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</si>
  <si>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</si>
  <si>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</si>
  <si>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</si>
  <si>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</si>
  <si>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</si>
  <si>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</si>
  <si>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</si>
  <si>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</si>
  <si>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</si>
  <si>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</si>
  <si>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</si>
  <si>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</si>
  <si>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</si>
  <si>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</si>
  <si>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</si>
  <si>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</si>
  <si>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</si>
  <si>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</si>
  <si>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</si>
  <si>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</si>
  <si>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</si>
  <si>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</si>
  <si>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</si>
  <si>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</si>
  <si>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</si>
  <si>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</si>
  <si>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</si>
  <si>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</si>
  <si>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</si>
  <si>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</si>
  <si>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</si>
  <si>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</si>
  <si>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</si>
  <si>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</si>
  <si>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</si>
  <si>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</si>
  <si>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</si>
  <si>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</si>
  <si>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</si>
  <si>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</si>
  <si>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</si>
  <si>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</si>
  <si>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</si>
  <si>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</si>
  <si>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</si>
  <si>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</si>
  <si>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</si>
  <si>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</si>
  <si>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</si>
  <si>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</si>
  <si>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</si>
  <si>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</si>
  <si>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</si>
  <si>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</si>
  <si>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</si>
  <si>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</si>
  <si>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</si>
  <si>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</si>
  <si>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</si>
  <si>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</si>
  <si>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</si>
  <si>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</si>
  <si>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</si>
  <si>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</si>
  <si>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</si>
  <si>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</si>
  <si>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</si>
  <si>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</si>
  <si>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</si>
  <si>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</si>
  <si>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</si>
  <si>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</si>
  <si>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</si>
  <si>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</si>
  <si>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</si>
  <si>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</si>
  <si>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</si>
  <si>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</si>
  <si>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</si>
  <si>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</si>
  <si>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</si>
  <si>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</si>
  <si>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</si>
  <si>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</si>
  <si>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</si>
  <si>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</si>
  <si>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</si>
  <si>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</si>
  <si>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</si>
  <si>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</si>
  <si>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</si>
  <si>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</si>
  <si>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</si>
  <si>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</si>
  <si>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</si>
  <si>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</si>
  <si>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</si>
  <si>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</si>
  <si>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</si>
  <si>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</si>
  <si>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</si>
  <si>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</si>
  <si>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</si>
  <si>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</si>
  <si>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</si>
  <si>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</si>
  <si>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</si>
  <si>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</si>
  <si>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</si>
  <si>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</si>
  <si>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</si>
  <si>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</si>
  <si>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</si>
  <si>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</si>
  <si>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</si>
  <si>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</si>
  <si>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</si>
  <si>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</si>
  <si>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</si>
  <si>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</si>
  <si>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</si>
  <si>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</si>
  <si>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</si>
  <si>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</si>
  <si>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</si>
  <si>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</si>
  <si>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</si>
  <si>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</si>
  <si>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</si>
  <si>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</si>
  <si>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</si>
  <si>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</si>
  <si>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</si>
  <si>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</si>
  <si>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</si>
  <si>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</si>
  <si>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</si>
  <si>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</si>
  <si>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</si>
  <si>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</si>
  <si>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</si>
  <si>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</si>
  <si>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</si>
  <si>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</si>
  <si>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</si>
  <si>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</si>
  <si>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</si>
  <si>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</si>
  <si>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</si>
  <si>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</si>
  <si>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</si>
  <si>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</si>
  <si>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</si>
  <si>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</si>
  <si>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</si>
  <si>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</si>
  <si>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</si>
  <si>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</si>
  <si>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</si>
  <si>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</si>
  <si>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</si>
  <si>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</si>
  <si>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</si>
  <si>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</si>
  <si>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</si>
  <si>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</si>
  <si>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</si>
  <si>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</si>
  <si>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</si>
  <si>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</si>
  <si>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</si>
  <si>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</si>
  <si>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</si>
  <si>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</si>
  <si>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</si>
  <si>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</si>
  <si>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</si>
  <si>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</si>
  <si>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</si>
  <si>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</si>
  <si>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</si>
  <si>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</si>
  <si>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</si>
  <si>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</si>
  <si>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</si>
  <si>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</si>
  <si>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</si>
  <si>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</si>
  <si>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</si>
  <si>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</si>
  <si>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</si>
  <si>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</si>
  <si>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</si>
  <si>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</si>
  <si>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</si>
  <si>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</si>
  <si>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</si>
  <si>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</si>
  <si>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</si>
  <si>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</si>
  <si>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</si>
  <si>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</si>
  <si>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</si>
  <si>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</si>
  <si>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</si>
  <si>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</si>
  <si>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</si>
  <si>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</si>
  <si>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</si>
  <si>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</si>
  <si>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</si>
  <si>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</si>
  <si>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</si>
  <si>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</si>
  <si>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</si>
  <si>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</si>
  <si>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</si>
  <si>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</si>
  <si>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</si>
  <si>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</si>
  <si>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</si>
  <si>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</si>
  <si>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</si>
  <si>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</si>
  <si>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</si>
  <si>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</si>
  <si>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</si>
  <si>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</si>
  <si>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</si>
  <si>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</si>
  <si>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</si>
  <si>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</si>
  <si>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</si>
  <si>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</si>
  <si>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</si>
  <si>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</si>
  <si>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</si>
  <si>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</si>
  <si>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</si>
  <si>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</si>
  <si>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</si>
  <si>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</si>
  <si>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</si>
  <si>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</si>
  <si>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</si>
  <si>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</si>
  <si>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</si>
  <si>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</si>
  <si>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</si>
  <si>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</si>
  <si>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</si>
  <si>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</si>
  <si>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</si>
  <si>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</si>
  <si>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</si>
  <si>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</si>
  <si>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</si>
  <si>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</si>
  <si>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</si>
  <si>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</si>
  <si>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</si>
  <si>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</si>
  <si>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</si>
  <si>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</si>
  <si>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</si>
  <si>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</si>
  <si>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</si>
  <si>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</si>
  <si>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</si>
  <si>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</si>
  <si>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</si>
  <si>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</si>
  <si>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</si>
  <si>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</si>
  <si>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</si>
  <si>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</si>
  <si>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</si>
  <si>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</si>
  <si>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</si>
  <si>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</si>
  <si>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</si>
  <si>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</si>
  <si>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</si>
  <si>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</si>
  <si>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</si>
  <si>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</si>
  <si>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</si>
  <si>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</si>
  <si>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</si>
  <si>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</si>
  <si>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</si>
  <si>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</si>
  <si>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</si>
  <si>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</si>
  <si>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</si>
  <si>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</si>
  <si>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</si>
  <si>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</si>
  <si>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</si>
  <si>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</si>
  <si>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</si>
  <si>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</si>
  <si>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</si>
  <si>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</si>
  <si>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</si>
  <si>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</si>
  <si>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</si>
  <si>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</si>
  <si>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</si>
  <si>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</si>
  <si>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</si>
  <si>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</si>
  <si>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</si>
  <si>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</si>
  <si>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</si>
  <si>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</si>
  <si>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</si>
  <si>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</si>
  <si>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</si>
  <si>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</si>
  <si>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</si>
  <si>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</si>
  <si>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</si>
  <si>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</si>
  <si>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</si>
  <si>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</si>
  <si>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</si>
  <si>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</si>
  <si>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</si>
  <si>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</si>
  <si>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</si>
  <si>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</si>
  <si>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</si>
  <si>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</si>
  <si>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</si>
  <si>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</si>
  <si>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</si>
  <si>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</si>
  <si>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</si>
  <si>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</si>
  <si>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</si>
  <si>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</si>
  <si>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</si>
  <si>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</si>
  <si>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</si>
  <si>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</si>
  <si>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</si>
  <si>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</si>
  <si>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</si>
  <si>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</si>
  <si>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</si>
  <si>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</si>
  <si>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</si>
  <si>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</si>
  <si>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</si>
  <si>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</si>
  <si>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</si>
  <si>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</si>
  <si>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</si>
  <si>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</si>
  <si>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</si>
  <si>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</si>
  <si>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</si>
  <si>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</si>
  <si>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</si>
  <si>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</si>
  <si>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</si>
  <si>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</si>
  <si>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</si>
  <si>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</si>
  <si>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</si>
  <si>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</si>
  <si>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</si>
  <si>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</si>
  <si>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</si>
  <si>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</si>
  <si>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</si>
  <si>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</si>
  <si>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</si>
  <si>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</si>
  <si>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</si>
  <si>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</si>
  <si>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</si>
  <si>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</si>
  <si>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</si>
  <si>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</si>
  <si>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</si>
  <si>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</si>
  <si>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</si>
  <si>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</si>
  <si>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</si>
  <si>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</si>
  <si>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</si>
  <si>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</si>
  <si>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</si>
  <si>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</si>
  <si>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</si>
  <si>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</si>
  <si>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</si>
  <si>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</si>
  <si>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</si>
  <si>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</si>
  <si>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</si>
  <si>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</si>
  <si>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</si>
  <si>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</si>
  <si>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</si>
  <si>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</si>
  <si>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</si>
  <si>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</si>
  <si>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</si>
  <si>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</si>
  <si>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</si>
  <si>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</si>
  <si>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</si>
  <si>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</si>
  <si>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</si>
  <si>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</si>
  <si>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</si>
  <si>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</si>
  <si>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</si>
  <si>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</si>
  <si>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</si>
  <si>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</si>
  <si>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</si>
  <si>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</si>
  <si>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</si>
  <si>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</si>
  <si>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</si>
  <si>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</si>
  <si>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</si>
  <si>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</si>
  <si>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</si>
  <si>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</si>
  <si>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</si>
  <si>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</si>
  <si>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</si>
  <si>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</si>
  <si>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</si>
  <si>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</si>
  <si>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</si>
  <si>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</si>
  <si>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</si>
  <si>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</si>
  <si>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</si>
  <si>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</si>
  <si>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</si>
  <si>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</si>
  <si>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</si>
  <si>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</si>
  <si>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</si>
  <si>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</si>
  <si>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</si>
  <si>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</si>
  <si>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</si>
  <si>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</si>
  <si>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</si>
  <si>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</si>
  <si>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</si>
  <si>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</si>
  <si>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</si>
  <si>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</si>
  <si>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</si>
  <si>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</si>
  <si>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</si>
  <si>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</si>
  <si>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</si>
  <si>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</si>
  <si>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</si>
  <si>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</si>
  <si>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</si>
  <si>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</si>
  <si>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</si>
  <si>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</si>
  <si>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</si>
  <si>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</si>
  <si>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</si>
  <si>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</si>
  <si>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</si>
  <si>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</si>
  <si>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</si>
  <si>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</si>
  <si>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</si>
  <si>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</si>
  <si>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</si>
  <si>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</si>
  <si>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</si>
  <si>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</si>
  <si>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</si>
  <si>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</si>
  <si>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</si>
  <si>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</si>
  <si>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</si>
  <si>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</si>
  <si>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</si>
  <si>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</si>
  <si>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</si>
  <si>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</si>
  <si>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</si>
  <si>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</si>
  <si>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</si>
  <si>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</si>
  <si>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</si>
  <si>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</si>
  <si>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</si>
  <si>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</si>
  <si>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</si>
  <si>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</si>
  <si>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</si>
  <si>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</si>
  <si>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</si>
  <si>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</si>
  <si>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</si>
  <si>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</si>
  <si>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</si>
  <si>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</si>
  <si>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</si>
  <si>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</si>
  <si>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</si>
  <si>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</si>
  <si>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</si>
  <si>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</si>
  <si>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</si>
  <si>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</si>
  <si>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</si>
  <si>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</si>
  <si>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</si>
  <si>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</si>
  <si>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</si>
  <si>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</si>
  <si>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</si>
  <si>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</si>
  <si>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</si>
  <si>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</si>
  <si>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</si>
  <si>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</si>
  <si>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</si>
  <si>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</si>
  <si>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</si>
  <si>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</si>
  <si>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</si>
  <si>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</si>
  <si>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</si>
  <si>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</si>
  <si>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</si>
  <si>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</si>
  <si>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</si>
  <si>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</si>
  <si>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</si>
  <si>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</si>
  <si>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</si>
  <si>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</si>
  <si>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</si>
  <si>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</si>
  <si>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</si>
  <si>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</si>
  <si>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</si>
  <si>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</si>
  <si>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</si>
  <si>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</si>
  <si>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</si>
  <si>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</si>
  <si>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</si>
  <si>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</si>
  <si>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</si>
  <si>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</si>
  <si>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</si>
  <si>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</si>
  <si>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</si>
  <si>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</si>
  <si>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</si>
  <si>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</si>
  <si>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</si>
  <si>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</si>
  <si>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</si>
  <si>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</si>
  <si>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</si>
  <si>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</si>
  <si>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</si>
  <si>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</si>
  <si>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</si>
  <si>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</si>
  <si>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</si>
  <si>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</si>
  <si>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</si>
  <si>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</si>
  <si>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</si>
  <si>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</si>
  <si>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</si>
  <si>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</si>
  <si>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</si>
  <si>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</si>
  <si>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</si>
  <si>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</si>
  <si>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</si>
  <si>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</si>
  <si>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</si>
  <si>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</si>
  <si>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</si>
  <si>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</si>
  <si>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</si>
  <si>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</si>
  <si>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</si>
  <si>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</si>
  <si>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</si>
  <si>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</si>
  <si>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</si>
  <si>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</si>
  <si>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</si>
  <si>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</si>
  <si>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</si>
  <si>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</si>
  <si>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</si>
  <si>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</si>
  <si>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</si>
  <si>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</si>
  <si>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</si>
  <si>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</si>
  <si>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</si>
  <si>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</si>
  <si>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</si>
  <si>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</si>
  <si>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</si>
  <si>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</si>
  <si>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</si>
  <si>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</si>
  <si>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</si>
  <si>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</si>
  <si>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</si>
  <si>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</si>
  <si>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</si>
  <si>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</si>
  <si>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</si>
  <si>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</si>
  <si>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</si>
  <si>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</si>
  <si>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</si>
  <si>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</si>
  <si>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</si>
  <si>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</si>
  <si>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</si>
  <si>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</si>
  <si>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</si>
  <si>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</si>
  <si>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</si>
  <si>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</si>
  <si>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</si>
  <si>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</si>
  <si>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</si>
  <si>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</si>
  <si>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</si>
  <si>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</si>
  <si>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</si>
  <si>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</si>
  <si>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</si>
  <si>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</si>
  <si>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</si>
  <si>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</si>
  <si>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</si>
  <si>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</si>
  <si>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</si>
  <si>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</si>
  <si>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</si>
  <si>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</si>
  <si>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</si>
  <si>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</si>
  <si>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</si>
  <si>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</si>
  <si>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</si>
  <si>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</si>
  <si>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</si>
  <si>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</si>
  <si>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</si>
  <si>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</si>
  <si>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</si>
  <si>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</si>
  <si>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</si>
  <si>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</si>
  <si>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</si>
  <si>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</si>
  <si>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</si>
  <si>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</si>
  <si>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</si>
  <si>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</si>
  <si>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</si>
  <si>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</si>
  <si>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</si>
  <si>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</si>
  <si>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</si>
  <si>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</si>
  <si>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</si>
  <si>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</si>
  <si>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</si>
  <si>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</si>
  <si>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</si>
  <si>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</si>
  <si>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</si>
  <si>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</si>
  <si>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</si>
  <si>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</si>
  <si>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</si>
  <si>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</si>
  <si>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</si>
  <si>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</si>
  <si>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</si>
  <si>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</si>
  <si>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</si>
  <si>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</si>
  <si>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</si>
  <si>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</si>
  <si>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</si>
  <si>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</si>
  <si>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</si>
  <si>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</si>
  <si>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</si>
  <si>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</si>
  <si>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</si>
  <si>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</si>
  <si>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</si>
  <si>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</si>
  <si>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</si>
  <si>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</si>
  <si>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</si>
  <si>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</si>
  <si>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</si>
  <si>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</si>
  <si>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</si>
  <si>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</si>
  <si>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</si>
  <si>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</si>
  <si>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</si>
  <si>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</si>
  <si>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</si>
  <si>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</si>
  <si>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</si>
  <si>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</si>
  <si>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</si>
  <si>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</si>
  <si>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</si>
  <si>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</si>
  <si>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</si>
  <si>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</si>
  <si>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</si>
  <si>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</si>
  <si>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</si>
  <si>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</si>
  <si>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</si>
  <si>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</si>
  <si>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</si>
  <si>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</si>
  <si>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</si>
  <si>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</si>
  <si>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</si>
  <si>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</si>
  <si>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</si>
  <si>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</si>
  <si>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</si>
  <si>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</si>
  <si>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</si>
  <si>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</si>
  <si>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</si>
  <si>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</si>
  <si>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</si>
  <si>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</si>
  <si>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</si>
  <si>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</si>
  <si>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</si>
  <si>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</si>
  <si>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</si>
  <si>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</si>
  <si>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</si>
  <si>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</si>
  <si>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</si>
  <si>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</si>
  <si>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</si>
  <si>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</si>
  <si>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</si>
  <si>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</si>
  <si>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</si>
  <si>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</si>
  <si>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</si>
  <si>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</si>
  <si>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</si>
  <si>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</si>
  <si>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</si>
  <si>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</si>
  <si>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</si>
  <si>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</si>
  <si>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</si>
  <si>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</si>
  <si>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</si>
  <si>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</si>
  <si>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</si>
  <si>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</si>
  <si>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</si>
  <si>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</si>
  <si>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</si>
  <si>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</si>
  <si>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</si>
  <si>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</si>
  <si>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</si>
  <si>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</si>
  <si>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</si>
  <si>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</si>
  <si>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</si>
  <si>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</si>
  <si>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</si>
  <si>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</si>
  <si>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</si>
  <si>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</si>
  <si>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</si>
  <si>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</si>
  <si>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</si>
  <si>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</si>
  <si>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</si>
  <si>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</si>
  <si>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</si>
  <si>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</si>
  <si>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</si>
  <si>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</si>
  <si>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</si>
  <si>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</si>
  <si>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</si>
  <si>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</si>
  <si>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</si>
  <si>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</si>
  <si>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</si>
  <si>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</si>
  <si>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</si>
  <si>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</si>
  <si>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</si>
  <si>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</si>
  <si>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</si>
  <si>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</si>
  <si>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</si>
  <si>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</si>
  <si>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</si>
  <si>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</si>
  <si>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</si>
  <si>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</si>
  <si>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</si>
  <si>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</si>
  <si>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</si>
  <si>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</si>
  <si>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</si>
  <si>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</si>
  <si>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</si>
  <si>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</si>
  <si>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</si>
  <si>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</si>
  <si>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</si>
  <si>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</si>
  <si>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</si>
  <si>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</si>
  <si>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</si>
  <si>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</si>
  <si>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</si>
  <si>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</si>
  <si>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</si>
  <si>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</si>
  <si>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</si>
  <si>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</si>
  <si>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</si>
  <si>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</si>
  <si>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</si>
  <si>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</si>
  <si>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</si>
  <si>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</si>
  <si>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</si>
  <si>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</si>
  <si>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</si>
  <si>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</si>
  <si>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</si>
  <si>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</si>
  <si>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</si>
  <si>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</si>
  <si>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</si>
  <si>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</si>
  <si>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</si>
  <si>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</si>
  <si>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</si>
  <si>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</si>
  <si>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</si>
  <si>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</si>
  <si>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</si>
  <si>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</si>
  <si>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</si>
  <si>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</si>
  <si>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</si>
  <si>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</si>
  <si>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</si>
  <si>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</si>
  <si>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</si>
  <si>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</si>
  <si>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</si>
  <si>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</si>
  <si>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</si>
  <si>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</si>
  <si>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</si>
  <si>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</si>
  <si>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</si>
  <si>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</si>
  <si>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</si>
  <si>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</si>
  <si>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</si>
  <si>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</si>
  <si>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</si>
  <si>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</si>
  <si>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</si>
  <si>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</si>
  <si>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</si>
  <si>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</si>
  <si>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</si>
  <si>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</si>
  <si>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</si>
  <si>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</si>
  <si>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</si>
  <si>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</si>
  <si>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</si>
  <si>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</si>
  <si>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</si>
  <si>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</si>
  <si>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</si>
  <si>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</si>
  <si>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</si>
  <si>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</si>
  <si>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</si>
  <si>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</si>
  <si>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</si>
  <si>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</si>
  <si>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</si>
  <si>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</si>
  <si>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</si>
  <si>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</si>
  <si>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</si>
  <si>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</si>
  <si>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</si>
  <si>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</si>
  <si>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</si>
  <si>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</si>
  <si>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</si>
  <si>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</si>
  <si>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</si>
  <si>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</si>
  <si>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</si>
  <si>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</si>
  <si>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</si>
  <si>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</si>
  <si>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</si>
  <si>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</si>
  <si>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</si>
  <si>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</si>
  <si>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</si>
  <si>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</si>
  <si>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</si>
  <si>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</si>
  <si>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</si>
  <si>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</si>
  <si>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</si>
  <si>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</si>
  <si>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</si>
  <si>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</si>
  <si>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</si>
  <si>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</si>
  <si>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</si>
  <si>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</si>
  <si>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</si>
  <si>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</si>
  <si>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</si>
  <si>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</si>
  <si>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</si>
  <si>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</si>
  <si>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</si>
  <si>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</si>
  <si>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</si>
  <si>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</si>
  <si>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</si>
  <si>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</si>
  <si>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</si>
  <si>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</si>
  <si>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</si>
  <si>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</si>
  <si>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</si>
  <si>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</si>
  <si>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</si>
  <si>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</si>
  <si>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</si>
  <si>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</si>
  <si>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</si>
  <si>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</si>
  <si>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</si>
  <si>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</si>
  <si>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</si>
  <si>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</si>
  <si>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</si>
  <si>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</si>
  <si>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</si>
  <si>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</si>
  <si>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</si>
  <si>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</si>
  <si>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</si>
  <si>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</si>
  <si>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</si>
  <si>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</si>
  <si>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</si>
  <si>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</si>
  <si>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</si>
  <si>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</si>
  <si>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</si>
  <si>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</si>
  <si>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</si>
  <si>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</si>
  <si>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</si>
  <si>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</si>
  <si>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</si>
  <si>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</si>
  <si>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</si>
  <si>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</si>
  <si>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</si>
  <si>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</si>
  <si>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</si>
  <si>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</si>
  <si>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</si>
  <si>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</si>
  <si>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</si>
  <si>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</si>
  <si>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</si>
  <si>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</si>
  <si>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</si>
  <si>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</si>
  <si>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</si>
  <si>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</si>
  <si>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</si>
  <si>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</si>
  <si>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</si>
  <si>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</si>
  <si>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</si>
  <si>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</si>
  <si>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</si>
  <si>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</si>
  <si>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</si>
  <si>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</si>
  <si>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</si>
  <si>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</si>
  <si>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</si>
  <si>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</si>
  <si>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</si>
  <si>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</si>
  <si>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</si>
  <si>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</si>
  <si>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</si>
  <si>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</si>
  <si>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</si>
  <si>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</si>
  <si>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</si>
  <si>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</si>
  <si>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</si>
  <si>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</si>
  <si>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</si>
  <si>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</si>
  <si>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</si>
  <si>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</si>
  <si>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</si>
  <si>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</si>
  <si>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</si>
  <si>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</si>
  <si>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</si>
  <si>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</si>
  <si>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</si>
  <si>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</si>
  <si>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</si>
  <si>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</si>
  <si>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</si>
  <si>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</si>
  <si>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</si>
  <si>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</si>
  <si>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</si>
  <si>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</si>
  <si>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</si>
  <si>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</si>
  <si>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</si>
  <si>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</si>
  <si>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</si>
  <si>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</si>
  <si>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</si>
  <si>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</si>
  <si>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</si>
  <si>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</si>
  <si>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</si>
  <si>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</si>
  <si>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</si>
  <si>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</si>
  <si>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</si>
  <si>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</si>
  <si>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</si>
  <si>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</si>
  <si>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</si>
  <si>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</si>
  <si>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</si>
  <si>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</si>
  <si>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</si>
  <si>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</si>
  <si>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</si>
  <si>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</si>
  <si>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</si>
  <si>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</si>
  <si>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</si>
  <si>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</si>
  <si>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</si>
  <si>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</si>
  <si>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</si>
  <si>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</si>
  <si>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</si>
  <si>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</si>
  <si>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</si>
  <si>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</si>
  <si>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</si>
  <si>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</si>
  <si>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</si>
  <si>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</si>
  <si>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</si>
  <si>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</si>
  <si>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</si>
  <si>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</si>
  <si>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</si>
  <si>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</si>
  <si>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</si>
  <si>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</si>
  <si>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</si>
  <si>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</si>
  <si>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</si>
  <si>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</si>
  <si>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</si>
  <si>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</si>
  <si>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</si>
  <si>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</si>
  <si>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</si>
  <si>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</si>
  <si>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</si>
  <si>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</si>
  <si>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</si>
  <si>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</si>
  <si>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</si>
  <si>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</si>
  <si>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</si>
  <si>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</si>
  <si>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</si>
  <si>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</si>
  <si>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</si>
  <si>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</si>
  <si>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</si>
  <si>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</si>
  <si>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</si>
  <si>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</si>
  <si>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</si>
  <si>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</si>
  <si>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</si>
  <si>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</si>
  <si>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</si>
  <si>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</si>
  <si>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</si>
  <si>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</si>
  <si>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</si>
  <si>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</si>
  <si>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</si>
  <si>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</si>
  <si>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</si>
  <si>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</si>
  <si>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</si>
  <si>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</si>
  <si>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</si>
  <si>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</si>
  <si>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</si>
  <si>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</si>
  <si>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</si>
  <si>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</si>
  <si>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</si>
  <si>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</si>
  <si>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</si>
  <si>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</si>
  <si>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</si>
  <si>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</si>
  <si>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</si>
  <si>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</si>
  <si>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</si>
  <si>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</si>
  <si>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</si>
  <si>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</si>
  <si>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</si>
  <si>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</si>
  <si>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</si>
  <si>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</si>
  <si>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</si>
  <si>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</si>
  <si>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</si>
  <si>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</si>
  <si>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</si>
  <si>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</si>
  <si>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</si>
  <si>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</si>
  <si>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</si>
  <si>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</si>
  <si>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</si>
  <si>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</si>
  <si>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</si>
  <si>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</si>
  <si>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</si>
  <si>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</si>
  <si>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</si>
  <si>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</si>
  <si>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</si>
  <si>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</si>
  <si>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</si>
  <si>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</si>
  <si>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</si>
  <si>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</si>
  <si>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</si>
  <si>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</si>
  <si>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</si>
  <si>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</si>
  <si>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</si>
  <si>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</si>
  <si>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</si>
  <si>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</si>
  <si>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</si>
  <si>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</si>
  <si>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</si>
  <si>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</si>
  <si>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</si>
  <si>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</si>
  <si>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</si>
  <si>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</si>
  <si>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</si>
  <si>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</si>
  <si>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</si>
  <si>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</si>
  <si>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</si>
  <si>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</si>
  <si>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</si>
  <si>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</si>
  <si>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</si>
  <si>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</si>
  <si>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</si>
  <si>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</si>
  <si>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</si>
  <si>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</si>
  <si>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</si>
  <si>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</si>
  <si>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</si>
  <si>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</si>
  <si>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</si>
  <si>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</si>
  <si>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</si>
  <si>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</si>
  <si>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</si>
  <si>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</si>
  <si>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</si>
  <si>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</si>
  <si>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</si>
  <si>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</si>
  <si>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</si>
  <si>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</si>
  <si>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</si>
  <si>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</si>
  <si>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</si>
  <si>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</si>
  <si>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</si>
  <si>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</si>
  <si>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</si>
  <si>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</si>
  <si>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</si>
  <si>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</si>
  <si>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</si>
  <si>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</si>
  <si>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</si>
  <si>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</si>
  <si>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</si>
  <si>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</si>
  <si>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</si>
  <si>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</si>
  <si>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</si>
  <si>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</si>
  <si>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</si>
  <si>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</si>
  <si>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</si>
  <si>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</si>
  <si>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</si>
  <si>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</si>
  <si>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</si>
  <si>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</si>
  <si>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</si>
  <si>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</si>
  <si>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</si>
  <si>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</si>
  <si>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</si>
  <si>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</si>
  <si>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</si>
  <si>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</si>
  <si>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</si>
  <si>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</si>
  <si>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</si>
  <si>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</si>
  <si>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</si>
  <si>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</si>
  <si>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</si>
  <si>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</si>
  <si>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</si>
  <si>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</si>
  <si>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</si>
  <si>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</si>
  <si>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</si>
  <si>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</si>
  <si>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</si>
  <si>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</si>
  <si>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</si>
  <si>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</si>
  <si>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</si>
  <si>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</si>
  <si>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</si>
  <si>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</si>
  <si>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</si>
  <si>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</si>
  <si>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</si>
  <si>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</si>
  <si>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</si>
  <si>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</si>
  <si>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</si>
  <si>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</si>
  <si>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</si>
  <si>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</si>
  <si>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</si>
  <si>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</si>
  <si>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</si>
  <si>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</si>
  <si>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</si>
  <si>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</si>
  <si>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</si>
  <si>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</si>
  <si>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</si>
  <si>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</si>
  <si>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</si>
  <si>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</si>
  <si>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</si>
  <si>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</si>
  <si>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</si>
  <si>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</si>
  <si>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</si>
  <si>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</si>
  <si>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</si>
  <si>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</si>
  <si>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</si>
  <si>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</si>
  <si>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</si>
  <si>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</si>
  <si>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</si>
  <si>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</si>
  <si>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</si>
  <si>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</si>
  <si>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</si>
  <si>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</si>
  <si>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</si>
  <si>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</si>
  <si>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</si>
  <si>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</si>
  <si>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</si>
  <si>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</si>
  <si>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</si>
  <si>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</si>
  <si>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</si>
  <si>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</si>
  <si>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</si>
  <si>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</si>
  <si>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</si>
  <si>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</si>
  <si>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</si>
  <si>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</si>
  <si>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</si>
  <si>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</si>
  <si>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</si>
  <si>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</si>
  <si>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</si>
  <si>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</si>
  <si>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</si>
  <si>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</si>
  <si>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</si>
  <si>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</si>
  <si>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</si>
  <si>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</si>
  <si>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</si>
  <si>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</si>
  <si>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</si>
  <si>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</si>
  <si>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</si>
  <si>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</si>
  <si>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</si>
  <si>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</si>
  <si>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</si>
  <si>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</si>
  <si>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</si>
  <si>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</si>
  <si>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</si>
  <si>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</si>
  <si>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</si>
  <si>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</si>
  <si>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</si>
  <si>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</si>
  <si>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</si>
  <si>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</si>
  <si>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</si>
  <si>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</si>
  <si>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</si>
  <si>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</si>
  <si>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</si>
  <si>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</si>
  <si>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</si>
  <si>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</si>
  <si>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</si>
  <si>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</si>
  <si>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</si>
  <si>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</si>
  <si>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</si>
  <si>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</si>
  <si>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</si>
  <si>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</si>
  <si>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</si>
  <si>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</si>
  <si>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</si>
  <si>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</si>
  <si>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</si>
  <si>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</si>
  <si>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</si>
  <si>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</si>
  <si>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</si>
  <si>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</si>
  <si>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</si>
  <si>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</si>
  <si>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</si>
  <si>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</si>
  <si>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</si>
  <si>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</si>
  <si>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</si>
  <si>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</si>
  <si>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</si>
  <si>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</si>
  <si>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</si>
  <si>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</si>
  <si>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</si>
  <si>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</si>
  <si>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</si>
  <si>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</si>
  <si>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</si>
  <si>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</si>
  <si>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</si>
  <si>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</si>
  <si>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</si>
  <si>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</si>
  <si>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</si>
  <si>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</si>
  <si>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</si>
  <si>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</si>
  <si>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</si>
  <si>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</si>
  <si>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</si>
  <si>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</si>
  <si>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</si>
  <si>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</si>
  <si>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</si>
  <si>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</si>
  <si>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</si>
  <si>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</si>
  <si>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</si>
  <si>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</si>
  <si>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</si>
  <si>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</si>
  <si>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</si>
  <si>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</si>
  <si>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</si>
  <si>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</si>
  <si>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</si>
  <si>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</si>
  <si>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</si>
  <si>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</si>
  <si>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</si>
  <si>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</si>
  <si>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</si>
  <si>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</si>
  <si>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</si>
  <si>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</si>
  <si>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</si>
  <si>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</si>
  <si>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</si>
  <si>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</si>
  <si>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</si>
  <si>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</si>
  <si>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</si>
  <si>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</si>
  <si>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</si>
  <si>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</si>
  <si>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</si>
  <si>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</si>
  <si>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</si>
  <si>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</si>
  <si>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</si>
  <si>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</si>
  <si>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</si>
  <si>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</si>
  <si>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</si>
  <si>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</si>
  <si>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</si>
  <si>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</si>
  <si>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</si>
  <si>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</si>
  <si>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</si>
  <si>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</si>
  <si>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</si>
  <si>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</si>
  <si>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</si>
  <si>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</si>
  <si>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</si>
  <si>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</si>
  <si>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</si>
  <si>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</si>
  <si>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</si>
  <si>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</si>
  <si>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</si>
  <si>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</si>
  <si>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</si>
  <si>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</si>
  <si>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</si>
  <si>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</si>
  <si>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</si>
  <si>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</si>
  <si>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</si>
  <si>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</si>
  <si>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</si>
  <si>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</si>
  <si>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</si>
  <si>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</si>
  <si>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</si>
  <si>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</si>
  <si>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</si>
  <si>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</si>
  <si>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</si>
  <si>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</si>
  <si>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</si>
  <si>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</si>
  <si>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</si>
  <si>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</si>
  <si>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</si>
  <si>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</si>
  <si>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</si>
  <si>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</si>
  <si>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</si>
  <si>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</si>
  <si>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</si>
  <si>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</si>
  <si>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</si>
  <si>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</si>
  <si>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</si>
  <si>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</si>
  <si>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</si>
  <si>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</si>
  <si>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</si>
  <si>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</si>
  <si>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</si>
  <si>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</si>
  <si>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</si>
  <si>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</si>
  <si>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</si>
  <si>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</si>
  <si>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</si>
  <si>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</si>
  <si>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</si>
  <si>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</si>
  <si>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</si>
  <si>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</si>
  <si>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</si>
  <si>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</si>
  <si>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</si>
  <si>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</si>
  <si>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</si>
  <si>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</si>
  <si>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</si>
  <si>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</si>
  <si>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</si>
  <si>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</si>
  <si>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</si>
  <si>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</si>
  <si>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</si>
  <si>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</si>
  <si>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</si>
  <si>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</si>
  <si>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</si>
  <si>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</si>
  <si>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</si>
  <si>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</si>
  <si>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</si>
  <si>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</si>
  <si>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</si>
  <si>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</si>
  <si>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</si>
  <si>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</si>
  <si>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</si>
  <si>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</si>
  <si>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</si>
  <si>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</si>
  <si>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</si>
  <si>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</si>
  <si>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</si>
  <si>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</si>
  <si>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</si>
  <si>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</si>
  <si>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</si>
  <si>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</si>
  <si>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</si>
  <si>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</si>
  <si>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</si>
  <si>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</si>
  <si>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</si>
  <si>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</si>
  <si>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</si>
  <si>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</si>
  <si>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</si>
  <si>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</si>
  <si>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</si>
  <si>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</si>
  <si>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</si>
  <si>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</si>
  <si>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</si>
  <si>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</si>
  <si>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</si>
  <si>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</si>
  <si>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</si>
  <si>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</si>
  <si>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</si>
  <si>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</si>
  <si>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</si>
  <si>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</si>
  <si>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</si>
  <si>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</si>
  <si>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</si>
  <si>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</si>
  <si>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</si>
  <si>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</si>
  <si>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</si>
  <si>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</si>
  <si>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</si>
  <si>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</si>
  <si>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</si>
  <si>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</si>
  <si>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</si>
  <si>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</si>
  <si>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</si>
  <si>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</si>
  <si>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</si>
  <si>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</si>
  <si>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</si>
  <si>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</si>
  <si>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</si>
  <si>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</si>
  <si>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</si>
  <si>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</si>
  <si>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</si>
  <si>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</si>
  <si>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</si>
  <si>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</si>
  <si>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</si>
  <si>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</si>
  <si>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</si>
  <si>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</si>
  <si>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</si>
  <si>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</si>
  <si>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</si>
  <si>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</si>
  <si>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</si>
  <si>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</si>
  <si>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</si>
  <si>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</si>
  <si>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</si>
  <si>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</si>
  <si>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</si>
  <si>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</si>
  <si>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</si>
  <si>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</si>
  <si>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</si>
  <si>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</si>
  <si>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</si>
  <si>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</si>
  <si>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</si>
  <si>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</si>
  <si>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</si>
  <si>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</si>
  <si>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</si>
  <si>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</si>
  <si>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</si>
  <si>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</si>
  <si>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</si>
  <si>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</si>
  <si>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</si>
  <si>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</si>
  <si>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</si>
  <si>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</si>
  <si>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</si>
  <si>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</si>
  <si>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</si>
  <si>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</si>
  <si>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</si>
  <si>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</si>
  <si>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</si>
  <si>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</si>
  <si>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</si>
  <si>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</si>
  <si>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</si>
  <si>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</si>
  <si>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</si>
  <si>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</si>
  <si>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</si>
  <si>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</si>
  <si>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</si>
  <si>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</si>
  <si>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</si>
  <si>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</si>
  <si>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</si>
  <si>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</si>
  <si>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</si>
  <si>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</si>
  <si>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</si>
  <si>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</si>
  <si>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</si>
  <si>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</si>
  <si>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</si>
  <si>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</si>
  <si>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</si>
  <si>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</si>
  <si>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</si>
  <si>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</si>
  <si>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</si>
  <si>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</si>
  <si>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</si>
  <si>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</si>
  <si>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</si>
  <si>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</si>
  <si>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</si>
  <si>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</si>
  <si>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</si>
  <si>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</si>
  <si>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</si>
  <si>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</si>
  <si>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</si>
  <si>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</si>
  <si>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</si>
  <si>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</si>
  <si>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</si>
  <si>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</si>
  <si>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</si>
  <si>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</si>
  <si>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</si>
  <si>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</si>
  <si>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</si>
  <si>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</si>
  <si>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</si>
  <si>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</si>
  <si>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</si>
  <si>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</si>
  <si>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</si>
  <si>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</si>
  <si>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</si>
  <si>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</si>
  <si>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</si>
  <si>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</si>
  <si>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</si>
  <si>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</si>
  <si>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</si>
  <si>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</si>
  <si>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</si>
  <si>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</si>
  <si>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</si>
  <si>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</si>
  <si>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</si>
  <si>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</si>
  <si>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</si>
  <si>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</si>
  <si>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</si>
  <si>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</si>
  <si>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</si>
  <si>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</si>
  <si>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</si>
  <si>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</si>
  <si>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</si>
  <si>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</si>
  <si>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</si>
  <si>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</si>
  <si>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</si>
  <si>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</si>
  <si>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</si>
  <si>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</si>
  <si>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</si>
  <si>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</si>
  <si>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</si>
  <si>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</si>
  <si>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</si>
  <si>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</si>
  <si>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</si>
  <si>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</si>
  <si>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</si>
  <si>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</si>
  <si>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</si>
  <si>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</si>
  <si>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</si>
  <si>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</si>
  <si>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</si>
  <si>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</si>
  <si>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</si>
  <si>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</si>
  <si>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</si>
  <si>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</si>
  <si>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</si>
  <si>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</si>
  <si>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</si>
  <si>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</si>
  <si>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</si>
  <si>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</si>
  <si>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</si>
  <si>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</si>
  <si>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</si>
  <si>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</si>
  <si>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</si>
  <si>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</si>
  <si>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</si>
  <si>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</si>
  <si>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</si>
  <si>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</si>
  <si>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</si>
  <si>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</si>
  <si>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</si>
  <si>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</si>
  <si>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</si>
  <si>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</si>
  <si>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</si>
  <si>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</si>
  <si>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</si>
  <si>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</si>
  <si>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</si>
  <si>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</si>
  <si>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</si>
  <si>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</si>
  <si>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</si>
  <si>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</si>
  <si>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</si>
  <si>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</si>
  <si>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</si>
  <si>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</si>
  <si>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</si>
  <si>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</si>
  <si>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</si>
  <si>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</si>
  <si>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</si>
  <si>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</si>
  <si>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</si>
  <si>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</si>
  <si>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</si>
  <si>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</si>
  <si>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</si>
  <si>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</si>
  <si>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</si>
  <si>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</si>
  <si>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</si>
  <si>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</si>
  <si>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</si>
  <si>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</si>
  <si>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</si>
  <si>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</si>
  <si>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</si>
  <si>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</si>
  <si>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</si>
  <si>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</si>
  <si>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</si>
  <si>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</si>
  <si>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</si>
  <si>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</si>
  <si>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</si>
  <si>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</si>
  <si>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</si>
  <si>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</si>
  <si>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</si>
  <si>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</si>
  <si>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</si>
  <si>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</si>
  <si>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</si>
  <si>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</si>
  <si>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</si>
  <si>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</si>
  <si>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</si>
  <si>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</si>
  <si>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</si>
  <si>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</si>
  <si>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</si>
  <si>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</si>
  <si>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</si>
  <si>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</si>
  <si>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</si>
  <si>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</si>
  <si>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</si>
  <si>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</si>
  <si>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</si>
  <si>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</si>
  <si>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</si>
  <si>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</si>
  <si>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</si>
  <si>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</si>
  <si>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</si>
  <si>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</si>
  <si>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</si>
  <si>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</si>
  <si>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</si>
  <si>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</si>
  <si>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</si>
  <si>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</si>
  <si>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</si>
  <si>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</si>
  <si>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</si>
  <si>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</si>
  <si>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</si>
  <si>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</si>
  <si>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</si>
  <si>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</si>
  <si>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</si>
  <si>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</si>
  <si>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</si>
  <si>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</si>
  <si>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</si>
  <si>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</si>
  <si>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</si>
  <si>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</si>
  <si>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</si>
  <si>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</si>
  <si>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</si>
  <si>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</si>
  <si>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</si>
  <si>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</si>
  <si>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</si>
  <si>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</si>
  <si>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</si>
  <si>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</si>
  <si>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</si>
  <si>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</si>
  <si>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</si>
  <si>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</si>
  <si>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</si>
  <si>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</si>
  <si>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</si>
  <si>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</si>
  <si>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</si>
  <si>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</si>
  <si>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</si>
  <si>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</si>
  <si>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</si>
  <si>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</si>
  <si>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</si>
  <si>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</si>
  <si>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</si>
  <si>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</si>
  <si>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</si>
  <si>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</si>
  <si>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</si>
  <si>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</si>
  <si>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</si>
  <si>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</si>
  <si>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</si>
  <si>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</si>
  <si>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</si>
  <si>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</si>
  <si>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</si>
  <si>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</si>
  <si>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</si>
  <si>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</si>
  <si>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</si>
  <si>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</si>
  <si>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</si>
  <si>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</si>
  <si>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</si>
  <si>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</si>
  <si>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</si>
  <si>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</si>
  <si>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</si>
  <si>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</si>
  <si>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</si>
  <si>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</si>
  <si>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</si>
  <si>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</si>
  <si>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</si>
  <si>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</si>
  <si>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</si>
  <si>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</si>
  <si>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</si>
  <si>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</si>
  <si>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</si>
  <si>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</si>
  <si>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</si>
  <si>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</si>
  <si>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</si>
  <si>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</si>
  <si>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</si>
  <si>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</si>
  <si>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</si>
  <si>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</si>
  <si>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</si>
  <si>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</si>
  <si>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</si>
  <si>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</si>
  <si>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</si>
  <si>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</si>
  <si>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</si>
  <si>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</si>
  <si>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</si>
  <si>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</si>
  <si>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</si>
  <si>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</si>
  <si>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</si>
  <si>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</si>
  <si>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</si>
  <si>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</si>
  <si>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</si>
  <si>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</si>
  <si>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</si>
  <si>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</si>
  <si>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</si>
  <si>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</si>
  <si>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</si>
  <si>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</si>
  <si>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</si>
  <si>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</si>
  <si>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</si>
  <si>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</si>
  <si>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</si>
  <si>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</si>
  <si>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</si>
  <si>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</si>
  <si>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</si>
  <si>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</si>
  <si>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</si>
  <si>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</si>
  <si>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</si>
  <si>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</si>
  <si>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</si>
  <si>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</si>
  <si>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</si>
  <si>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</si>
  <si>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</si>
  <si>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</si>
  <si>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</si>
  <si>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</si>
  <si>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</si>
  <si>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</si>
  <si>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</si>
  <si>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</si>
  <si>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</si>
  <si>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</si>
  <si>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</si>
  <si>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</si>
  <si>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</si>
  <si>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</si>
  <si>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</si>
  <si>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</si>
  <si>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</si>
  <si>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</si>
  <si>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</si>
  <si>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</si>
  <si>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</si>
  <si>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</si>
  <si>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</si>
  <si>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</si>
  <si>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</si>
  <si>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</si>
  <si>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</si>
  <si>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</si>
  <si>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</si>
  <si>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</si>
  <si>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</si>
  <si>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</si>
  <si>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</si>
  <si>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</si>
  <si>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</si>
  <si>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</si>
  <si>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</si>
  <si>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</si>
  <si>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</si>
  <si>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</si>
  <si>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</si>
  <si>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</si>
  <si>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</si>
  <si>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</si>
  <si>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</si>
  <si>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</si>
  <si>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</si>
  <si>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</si>
  <si>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</si>
  <si>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</si>
  <si>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</si>
  <si>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</si>
  <si>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</si>
  <si>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</si>
  <si>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</si>
  <si>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</si>
  <si>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</si>
  <si>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</si>
  <si>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</si>
  <si>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</si>
  <si>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</si>
  <si>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</si>
  <si>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</si>
  <si>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</si>
  <si>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</si>
  <si>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</si>
  <si>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</si>
  <si>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</si>
  <si>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</si>
  <si>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</si>
  <si>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</si>
  <si>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</si>
  <si>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</si>
  <si>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</si>
  <si>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</si>
  <si>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</si>
  <si>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</si>
  <si>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</si>
  <si>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</si>
  <si>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</si>
  <si>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</si>
  <si>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</si>
  <si>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</si>
  <si>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</si>
  <si>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</si>
  <si>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</si>
  <si>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</si>
  <si>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</si>
  <si>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</si>
  <si>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</si>
  <si>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</si>
  <si>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</si>
  <si>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</si>
  <si>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</si>
  <si>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</si>
  <si>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</si>
  <si>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</si>
  <si>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</si>
  <si>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</si>
  <si>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</si>
  <si>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</si>
  <si>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</si>
  <si>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</si>
  <si>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</si>
  <si>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</si>
  <si>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</si>
  <si>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</si>
  <si>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</si>
  <si>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</si>
  <si>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</si>
  <si>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</si>
  <si>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</si>
  <si>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</si>
  <si>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</si>
  <si>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</si>
  <si>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</si>
  <si>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</si>
  <si>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</si>
  <si>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</si>
  <si>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</si>
  <si>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</si>
  <si>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</si>
  <si>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</si>
  <si>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</si>
  <si>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</si>
  <si>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</si>
  <si>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</si>
  <si>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</si>
  <si>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</si>
  <si>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</si>
  <si>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</si>
  <si>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</si>
  <si>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</si>
  <si>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</si>
  <si>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</si>
  <si>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</si>
  <si>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</si>
  <si>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</si>
  <si>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</si>
  <si>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</si>
  <si>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</si>
  <si>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</si>
  <si>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</si>
  <si>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</si>
  <si>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</si>
  <si>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</si>
  <si>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</si>
  <si>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</si>
  <si>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</si>
  <si>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</si>
  <si>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</si>
  <si>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</si>
  <si>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</si>
  <si>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</si>
  <si>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</si>
  <si>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</si>
  <si>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</si>
  <si>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</si>
  <si>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</si>
  <si>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</si>
  <si>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</si>
  <si>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</si>
  <si>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</si>
  <si>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</si>
  <si>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</si>
  <si>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</si>
  <si>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</si>
  <si>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</si>
  <si>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</si>
  <si>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</si>
  <si>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</si>
  <si>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</si>
  <si>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</si>
  <si>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</si>
  <si>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</si>
  <si>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</si>
  <si>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</si>
  <si>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</si>
  <si>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</si>
  <si>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</si>
  <si>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</si>
  <si>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</si>
  <si>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</si>
  <si>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</si>
  <si>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</si>
  <si>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</si>
  <si>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</si>
  <si>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</si>
  <si>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</si>
  <si>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</si>
  <si>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</si>
  <si>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</si>
  <si>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</si>
  <si>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</si>
  <si>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</si>
  <si>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</si>
  <si>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</si>
  <si>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</si>
  <si>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</si>
  <si>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</si>
  <si>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</si>
  <si>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</si>
  <si>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</si>
  <si>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</si>
  <si>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</si>
  <si>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</si>
  <si>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</si>
  <si>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</si>
  <si>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</si>
  <si>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</si>
  <si>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</si>
  <si>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</si>
  <si>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</si>
  <si>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</si>
  <si>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</si>
  <si>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</si>
  <si>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</si>
  <si>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</si>
  <si>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</si>
  <si>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</si>
  <si>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</si>
  <si>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</si>
  <si>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</si>
  <si>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</si>
  <si>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</si>
  <si>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</si>
  <si>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</si>
  <si>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</si>
  <si>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</si>
  <si>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</si>
  <si>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</si>
  <si>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</si>
  <si>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</si>
  <si>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</si>
  <si>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</si>
  <si>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</si>
  <si>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</si>
  <si>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</si>
  <si>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</si>
  <si>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</si>
  <si>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</si>
  <si>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</si>
  <si>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</si>
  <si>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</si>
  <si>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</si>
  <si>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</si>
  <si>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</si>
  <si>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</si>
  <si>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</si>
  <si>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</si>
  <si>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</si>
  <si>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</si>
  <si>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</si>
  <si>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</si>
  <si>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</si>
  <si>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</si>
  <si>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</si>
  <si>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</si>
  <si>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</si>
  <si>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</si>
  <si>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</si>
  <si>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</si>
  <si>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</si>
  <si>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</si>
  <si>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</si>
  <si>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</si>
  <si>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</si>
  <si>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</si>
  <si>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</si>
  <si>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</si>
  <si>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</si>
  <si>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</si>
  <si>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</si>
  <si>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</si>
  <si>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</si>
  <si>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</si>
  <si>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</si>
  <si>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</si>
  <si>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</si>
  <si>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</si>
  <si>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</si>
  <si>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</si>
  <si>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</si>
  <si>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</si>
  <si>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</si>
  <si>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</si>
  <si>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</si>
  <si>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</si>
  <si>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</si>
  <si>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</si>
  <si>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</si>
  <si>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</si>
  <si>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</si>
  <si>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</si>
  <si>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</si>
  <si>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</si>
  <si>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</si>
  <si>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</si>
  <si>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</si>
  <si>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</si>
  <si>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</si>
  <si>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</si>
  <si>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</si>
  <si>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</si>
  <si>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</si>
  <si>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</si>
  <si>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</si>
  <si>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</si>
  <si>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</si>
  <si>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</si>
  <si>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</si>
  <si>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</si>
  <si>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</si>
  <si>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</si>
  <si>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</si>
  <si>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</si>
  <si>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</si>
  <si>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</si>
  <si>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</si>
  <si>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</si>
  <si>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</si>
  <si>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</si>
  <si>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</si>
  <si>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</si>
  <si>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</si>
  <si>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</si>
  <si>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</si>
  <si>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</si>
  <si>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</si>
  <si>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</si>
  <si>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</si>
  <si>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</si>
  <si>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</si>
  <si>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</si>
  <si>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</si>
  <si>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</si>
  <si>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</si>
  <si>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</si>
  <si>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</si>
  <si>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</si>
  <si>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</si>
  <si>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</si>
  <si>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</si>
  <si>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</si>
  <si>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</si>
  <si>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</si>
  <si>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</si>
  <si>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</si>
  <si>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</si>
  <si>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</si>
  <si>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</si>
  <si>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</si>
  <si>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</si>
  <si>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</si>
  <si>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</si>
  <si>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</si>
  <si>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</si>
  <si>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</si>
  <si>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</si>
  <si>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</si>
  <si>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</si>
  <si>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</si>
  <si>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</si>
  <si>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</si>
  <si>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</si>
  <si>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</si>
  <si>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</si>
  <si>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</si>
  <si>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</si>
  <si>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</si>
  <si>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</si>
  <si>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</si>
  <si>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</si>
  <si>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</si>
  <si>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</si>
  <si>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</si>
  <si>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</si>
  <si>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</si>
  <si>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</si>
  <si>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</si>
  <si>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</si>
  <si>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</si>
  <si>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</si>
  <si>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</si>
  <si>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</si>
  <si>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</si>
  <si>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</si>
  <si>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</si>
  <si>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</si>
  <si>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</si>
  <si>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</si>
  <si>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</si>
  <si>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</si>
  <si>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</si>
  <si>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</si>
  <si>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</si>
  <si>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</si>
  <si>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</si>
  <si>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</si>
  <si>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</si>
  <si>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</si>
  <si>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</si>
  <si>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</si>
  <si>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</si>
  <si>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</si>
  <si>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</si>
  <si>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</si>
  <si>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</si>
  <si>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</si>
  <si>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</si>
  <si>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</si>
  <si>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</si>
  <si>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</si>
  <si>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</si>
  <si>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</si>
  <si>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</si>
  <si>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</si>
  <si>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</si>
  <si>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</si>
  <si>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</si>
  <si>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</si>
  <si>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</si>
  <si>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</si>
  <si>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</si>
  <si>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</si>
  <si>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</si>
  <si>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</si>
  <si>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</si>
  <si>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</si>
  <si>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</si>
  <si>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</si>
  <si>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</si>
  <si>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</si>
  <si>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</si>
  <si>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</si>
  <si>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</si>
  <si>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</si>
  <si>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</si>
  <si>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</si>
  <si>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</si>
  <si>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</si>
  <si>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</si>
  <si>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</si>
  <si>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</si>
  <si>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</si>
  <si>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</si>
  <si>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</si>
  <si>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</si>
  <si>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</si>
  <si>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</si>
  <si>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</si>
  <si>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</si>
  <si>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</si>
  <si>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</si>
  <si>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</si>
  <si>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</si>
  <si>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</si>
  <si>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</si>
  <si>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</si>
  <si>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</si>
  <si>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</si>
  <si>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</si>
  <si>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</si>
  <si>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</si>
  <si>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</si>
  <si>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</si>
  <si>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</si>
  <si>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</si>
  <si>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</si>
  <si>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</si>
  <si>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</si>
  <si>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</si>
  <si>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</si>
  <si>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</si>
  <si>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</si>
  <si>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</si>
  <si>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</si>
  <si>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</si>
  <si>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</si>
  <si>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</si>
  <si>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</si>
  <si>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</si>
  <si>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</si>
  <si>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</si>
  <si>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</si>
  <si>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</si>
  <si>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</si>
  <si>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</si>
  <si>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</si>
  <si>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</si>
  <si>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</si>
  <si>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</si>
  <si>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</si>
  <si>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</si>
  <si>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</si>
  <si>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</si>
  <si>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</si>
  <si>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</si>
  <si>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</si>
  <si>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</si>
  <si>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</si>
  <si>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</si>
  <si>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</si>
  <si>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</si>
  <si>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</si>
  <si>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</si>
  <si>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</si>
  <si>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</si>
  <si>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</si>
  <si>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</si>
  <si>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</si>
  <si>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</si>
  <si>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</si>
  <si>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</si>
  <si>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</si>
  <si>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</si>
  <si>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</si>
  <si>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</si>
  <si>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</si>
  <si>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</si>
  <si>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</si>
  <si>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</si>
  <si>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</si>
  <si>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</si>
  <si>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</si>
  <si>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</si>
  <si>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</si>
  <si>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</si>
  <si>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</si>
  <si>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</si>
  <si>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</si>
  <si>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</si>
  <si>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</si>
  <si>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</si>
  <si>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</si>
  <si>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</si>
  <si>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</si>
  <si>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</si>
  <si>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</si>
  <si>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</si>
  <si>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</si>
  <si>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</si>
  <si>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</si>
  <si>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</si>
  <si>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</si>
  <si>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</si>
  <si>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</si>
  <si>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</si>
  <si>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</si>
  <si>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</si>
  <si>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</si>
  <si>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</si>
  <si>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</si>
  <si>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</si>
  <si>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</si>
  <si>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</si>
  <si>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</si>
  <si>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</si>
  <si>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</si>
  <si>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</si>
  <si>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</si>
  <si>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</si>
  <si>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</si>
  <si>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</si>
  <si>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</si>
  <si>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</si>
  <si>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</si>
  <si>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</si>
  <si>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</si>
  <si>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</si>
  <si>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</si>
  <si>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</si>
  <si>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</si>
  <si>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</si>
  <si>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</si>
  <si>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</si>
  <si>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</si>
  <si>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</si>
  <si>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</si>
  <si>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</si>
  <si>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</si>
  <si>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</si>
  <si>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</si>
  <si>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</si>
  <si>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</si>
  <si>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</si>
  <si>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</si>
  <si>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</si>
  <si>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</si>
  <si>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</si>
  <si>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</si>
  <si>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</si>
  <si>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</si>
  <si>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</si>
  <si>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</si>
  <si>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</si>
  <si>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</si>
  <si>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</si>
  <si>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</si>
  <si>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</si>
  <si>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</si>
  <si>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</si>
  <si>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</si>
  <si>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</si>
  <si>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</si>
  <si>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</si>
  <si>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</si>
  <si>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</si>
  <si>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</si>
  <si>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</si>
  <si>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</si>
  <si>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</si>
  <si>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</si>
  <si>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</si>
  <si>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</si>
  <si>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</si>
  <si>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</si>
  <si>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</si>
  <si>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</si>
  <si>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</si>
  <si>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</si>
  <si>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</si>
  <si>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</si>
  <si>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</si>
  <si>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</si>
  <si>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</si>
  <si>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</si>
  <si>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</si>
  <si>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</si>
  <si>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</si>
  <si>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</si>
  <si>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</si>
  <si>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</si>
  <si>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</si>
  <si>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</si>
  <si>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</si>
  <si>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</si>
  <si>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</si>
  <si>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</si>
  <si>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</si>
  <si>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</si>
  <si>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</si>
  <si>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</si>
  <si>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</si>
  <si>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</si>
  <si>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</si>
  <si>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</si>
  <si>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</si>
  <si>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</si>
  <si>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</si>
  <si>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</si>
  <si>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</si>
  <si>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</si>
  <si>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</si>
  <si>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</si>
  <si>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</si>
  <si>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</si>
  <si>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</si>
  <si>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</si>
  <si>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</si>
  <si>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</si>
  <si>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</si>
  <si>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</si>
  <si>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</si>
  <si>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</si>
  <si>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</si>
  <si>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</si>
  <si>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</si>
  <si>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</si>
  <si>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</si>
  <si>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</si>
  <si>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</si>
  <si>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</si>
  <si>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</si>
  <si>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</si>
  <si>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</si>
  <si>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</si>
  <si>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</si>
  <si>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</si>
  <si>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</si>
  <si>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</si>
  <si>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</si>
  <si>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</si>
  <si>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</si>
  <si>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</si>
  <si>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</si>
  <si>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</si>
  <si>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</si>
  <si>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</si>
  <si>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</si>
  <si>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</si>
  <si>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</si>
  <si>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</si>
  <si>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</si>
  <si>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</si>
  <si>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</si>
  <si>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</si>
  <si>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</si>
  <si>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</si>
  <si>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</si>
  <si>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</si>
  <si>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</si>
  <si>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</si>
  <si>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</si>
  <si>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</si>
  <si>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</si>
  <si>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</si>
  <si>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</si>
  <si>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</si>
  <si>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</si>
  <si>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</si>
  <si>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</si>
  <si>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</si>
  <si>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</si>
  <si>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</si>
  <si>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</si>
  <si>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</si>
  <si>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</si>
  <si>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</si>
  <si>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</si>
  <si>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</si>
  <si>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</si>
  <si>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</si>
  <si>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</si>
  <si>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</si>
  <si>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</si>
  <si>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</si>
  <si>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</si>
  <si>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</si>
  <si>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</si>
  <si>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</si>
  <si>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</si>
  <si>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</si>
  <si>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</si>
  <si>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</si>
  <si>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</si>
  <si>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</si>
  <si>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</si>
  <si>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</si>
  <si>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</si>
  <si>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</si>
  <si>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</si>
  <si>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</si>
  <si>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</si>
  <si>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</si>
  <si>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</si>
  <si>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</si>
  <si>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</si>
  <si>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</si>
  <si>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</si>
  <si>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</si>
  <si>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</si>
  <si>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</si>
  <si>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</si>
  <si>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</si>
  <si>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</si>
  <si>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</si>
  <si>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</si>
  <si>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</si>
  <si>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</si>
  <si>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</si>
  <si>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</si>
  <si>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</si>
  <si>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</si>
  <si>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</si>
  <si>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</si>
  <si>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</si>
  <si>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</si>
  <si>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</si>
  <si>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</si>
  <si>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</si>
  <si>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</si>
  <si>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</si>
  <si>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</si>
  <si>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</si>
  <si>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</si>
  <si>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</si>
  <si>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</si>
  <si>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</si>
  <si>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</si>
  <si>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</si>
  <si>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</si>
  <si>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</si>
  <si>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</si>
  <si>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</si>
  <si>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</si>
  <si>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</si>
  <si>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</si>
  <si>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</si>
  <si>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</si>
  <si>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</si>
  <si>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</si>
  <si>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</si>
  <si>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</si>
  <si>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</si>
  <si>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</si>
  <si>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</si>
  <si>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</si>
  <si>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</si>
  <si>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</si>
  <si>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</si>
  <si>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</si>
  <si>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</si>
  <si>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</si>
  <si>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</si>
  <si>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</si>
  <si>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</si>
  <si>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</si>
  <si>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</si>
  <si>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</si>
  <si>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</si>
  <si>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</si>
  <si>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</si>
  <si>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</si>
  <si>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</si>
  <si>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</si>
  <si>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</si>
  <si>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</si>
  <si>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</si>
  <si>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</si>
  <si>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</si>
  <si>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</si>
  <si>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</si>
  <si>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</si>
  <si>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</si>
  <si>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</si>
  <si>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</si>
  <si>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</si>
  <si>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</si>
  <si>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</si>
  <si>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</si>
  <si>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</si>
  <si>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</si>
  <si>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</si>
  <si>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</si>
  <si>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</si>
  <si>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</si>
  <si>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</si>
  <si>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</si>
  <si>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</si>
  <si>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</si>
  <si>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</si>
  <si>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</si>
  <si>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</si>
  <si>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</si>
  <si>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</si>
  <si>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</si>
  <si>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</si>
  <si>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</si>
  <si>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</si>
  <si>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</si>
  <si>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</si>
  <si>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</si>
  <si>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</si>
  <si>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</si>
  <si>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</si>
  <si>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</si>
  <si>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</si>
  <si>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</si>
  <si>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</si>
  <si>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</si>
  <si>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</si>
  <si>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</si>
  <si>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</si>
  <si>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</si>
  <si>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</si>
  <si>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</si>
  <si>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</si>
  <si>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</si>
  <si>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</si>
  <si>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</si>
  <si>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</si>
  <si>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</si>
  <si>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</si>
  <si>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</si>
  <si>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</si>
  <si>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</si>
  <si>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</si>
  <si>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</si>
  <si>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</si>
  <si>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</si>
  <si>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</si>
  <si>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</si>
  <si>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</si>
  <si>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</si>
  <si>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</si>
  <si>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</si>
  <si>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</si>
  <si>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</si>
  <si>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</si>
  <si>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</si>
  <si>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</si>
  <si>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</si>
  <si>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</si>
  <si>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</si>
  <si>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</si>
  <si>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</si>
  <si>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</si>
  <si>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</si>
  <si>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</si>
  <si>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</si>
  <si>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</si>
  <si>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</si>
  <si>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</si>
  <si>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</si>
  <si>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</si>
  <si>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</si>
  <si>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</si>
  <si>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</si>
  <si>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</si>
  <si>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</si>
  <si>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</si>
  <si>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</si>
  <si>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</si>
  <si>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</si>
  <si>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</si>
  <si>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</si>
  <si>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</si>
  <si>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</si>
  <si>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</si>
  <si>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</si>
  <si>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</si>
  <si>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</si>
  <si>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</si>
  <si>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</si>
  <si>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</si>
  <si>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</si>
  <si>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</si>
  <si>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</si>
  <si>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</si>
  <si>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</si>
  <si>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</si>
  <si>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</si>
  <si>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</si>
  <si>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</si>
  <si>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</si>
  <si>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</si>
  <si>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</si>
  <si>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</si>
  <si>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</si>
  <si>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</si>
  <si>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</si>
  <si>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</si>
  <si>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</si>
  <si>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</si>
  <si>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</si>
  <si>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</si>
  <si>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</si>
  <si>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</si>
  <si>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</si>
  <si>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</si>
  <si>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</si>
  <si>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</si>
  <si>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</si>
  <si>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</si>
  <si>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</si>
  <si>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</si>
  <si>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</si>
  <si>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</si>
  <si>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</si>
  <si>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</si>
  <si>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</si>
  <si>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</si>
  <si>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</si>
  <si>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</si>
  <si>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</si>
  <si>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</si>
  <si>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</si>
  <si>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</si>
  <si>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</si>
  <si>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</si>
  <si>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</si>
  <si>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</si>
  <si>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</si>
  <si>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</si>
  <si>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</si>
  <si>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</si>
  <si>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</si>
  <si>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</si>
  <si>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</si>
  <si>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</si>
  <si>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</si>
  <si>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</si>
  <si>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</si>
  <si>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</si>
  <si>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</si>
  <si>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</si>
  <si>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</si>
  <si>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</si>
  <si>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</si>
  <si>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</si>
  <si>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</si>
  <si>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</si>
  <si>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</si>
  <si>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</si>
  <si>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</si>
  <si>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</si>
  <si>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</si>
  <si>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</si>
  <si>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</si>
  <si>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</si>
  <si>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</si>
  <si>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</si>
  <si>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</si>
  <si>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</si>
  <si>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</si>
  <si>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</si>
  <si>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</si>
  <si>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</si>
  <si>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</si>
  <si>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</si>
  <si>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</si>
  <si>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</si>
  <si>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</si>
  <si>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</si>
  <si>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</si>
  <si>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</si>
  <si>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</si>
  <si>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</si>
  <si>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</si>
  <si>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</si>
  <si>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</si>
  <si>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</si>
  <si>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</si>
  <si>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</si>
  <si>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</si>
  <si>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</si>
  <si>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</si>
  <si>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</si>
  <si>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</si>
  <si>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</si>
  <si>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</si>
  <si>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</si>
  <si>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</si>
  <si>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</si>
  <si>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</si>
  <si>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</si>
  <si>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</si>
  <si>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</si>
  <si>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</si>
  <si>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</si>
  <si>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</si>
  <si>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</si>
  <si>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</si>
  <si>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</si>
  <si>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</si>
  <si>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</si>
  <si>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</si>
  <si>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</si>
  <si>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</si>
  <si>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</si>
  <si>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</si>
  <si>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</si>
  <si>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</si>
  <si>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</si>
  <si>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</si>
  <si>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</si>
  <si>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</si>
  <si>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</si>
  <si>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</si>
  <si>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</si>
  <si>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</si>
  <si>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</si>
  <si>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</si>
  <si>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</si>
  <si>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</si>
  <si>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</si>
  <si>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</si>
  <si>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</si>
  <si>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</si>
  <si>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</si>
  <si>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</si>
  <si>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</si>
  <si>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</si>
  <si>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</si>
  <si>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</si>
  <si>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</si>
  <si>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</si>
  <si>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</si>
  <si>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</si>
  <si>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</si>
  <si>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</si>
  <si>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</si>
  <si>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</si>
  <si>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</si>
  <si>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</si>
  <si>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</si>
  <si>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</si>
  <si>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</si>
  <si>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</si>
  <si>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</si>
  <si>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</si>
  <si>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</si>
  <si>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</si>
  <si>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</si>
  <si>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</si>
  <si>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</si>
  <si>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</si>
  <si>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</si>
  <si>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</si>
  <si>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</si>
  <si>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</si>
  <si>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</si>
  <si>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</si>
  <si>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</si>
  <si>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</si>
  <si>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</si>
  <si>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</si>
  <si>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</si>
  <si>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</si>
  <si>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</si>
  <si>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</si>
  <si>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</si>
  <si>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</si>
  <si>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</si>
  <si>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</si>
  <si>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</si>
  <si>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</si>
  <si>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</si>
  <si>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</si>
  <si>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</si>
  <si>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</si>
  <si>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</si>
  <si>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</si>
  <si>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</si>
  <si>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</si>
  <si>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</si>
  <si>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</si>
  <si>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</si>
  <si>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</si>
  <si>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</si>
  <si>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</si>
  <si>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</si>
  <si>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</si>
  <si>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</si>
  <si>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</si>
  <si>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</si>
  <si>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</si>
  <si>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</si>
  <si>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</si>
  <si>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</si>
  <si>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</si>
  <si>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</si>
  <si>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</si>
  <si>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</si>
  <si>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</si>
  <si>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</si>
  <si>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</si>
  <si>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</si>
  <si>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</si>
  <si>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</si>
  <si>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</si>
  <si>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</si>
  <si>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</si>
  <si>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</si>
  <si>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</si>
  <si>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</si>
  <si>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</si>
  <si>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</si>
  <si>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</si>
  <si>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</si>
  <si>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</si>
  <si>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</si>
  <si>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</si>
  <si>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</si>
  <si>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</si>
  <si>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</si>
  <si>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</si>
  <si>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</si>
  <si>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</si>
  <si>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</si>
  <si>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</si>
  <si>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</si>
  <si>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</si>
  <si>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</si>
  <si>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</si>
  <si>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</si>
  <si>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</si>
  <si>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</si>
  <si>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</si>
  <si>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</si>
  <si>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</si>
  <si>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</si>
  <si>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</si>
  <si>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</si>
  <si>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</si>
  <si>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</si>
  <si>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</si>
  <si>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</si>
  <si>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</si>
  <si>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</si>
  <si>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</si>
  <si>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</si>
  <si>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</si>
  <si>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</si>
  <si>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</si>
  <si>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</si>
  <si>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</si>
  <si>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</si>
  <si>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</si>
  <si>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</si>
  <si>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</si>
  <si>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</si>
  <si>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</si>
  <si>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</si>
  <si>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</si>
  <si>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</si>
  <si>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</si>
  <si>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</si>
  <si>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</si>
  <si>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</si>
  <si>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</si>
  <si>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</si>
  <si>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</si>
  <si>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</si>
  <si>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</si>
  <si>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</si>
  <si>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</si>
  <si>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</si>
  <si>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</si>
  <si>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</si>
  <si>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</si>
  <si>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</si>
  <si>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</si>
  <si>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</si>
  <si>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</si>
  <si>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</si>
  <si>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</si>
  <si>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</si>
  <si>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</si>
  <si>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</si>
  <si>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</si>
  <si>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</si>
  <si>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</si>
  <si>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</si>
  <si>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</si>
  <si>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</si>
  <si>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</si>
  <si>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</si>
  <si>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</si>
  <si>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</si>
  <si>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</si>
  <si>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</si>
  <si>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</si>
  <si>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</si>
  <si>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</si>
  <si>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</si>
  <si>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</si>
  <si>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</si>
  <si>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</si>
  <si>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</si>
  <si>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</si>
  <si>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</si>
  <si>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</si>
  <si>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</si>
  <si>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</si>
  <si>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</si>
  <si>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</si>
  <si>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</si>
  <si>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</si>
  <si>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</si>
  <si>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</si>
  <si>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</si>
  <si>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</si>
  <si>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</si>
  <si>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</si>
  <si>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</si>
  <si>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</si>
  <si>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</si>
  <si>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</si>
  <si>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</si>
  <si>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</si>
  <si>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</si>
  <si>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</si>
  <si>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</si>
  <si>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</si>
  <si>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</si>
  <si>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</si>
  <si>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</si>
  <si>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</si>
  <si>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</si>
  <si>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</si>
  <si>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</si>
  <si>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</si>
  <si>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</si>
  <si>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</si>
  <si>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</si>
  <si>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</si>
  <si>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</si>
  <si>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</si>
  <si>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</si>
  <si>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</si>
  <si>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</si>
  <si>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</si>
  <si>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</si>
  <si>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</si>
  <si>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</si>
  <si>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</si>
  <si>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</si>
  <si>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</si>
  <si>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</si>
  <si>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</si>
  <si>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</si>
  <si>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</si>
  <si>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</si>
  <si>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</si>
  <si>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</si>
  <si>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</si>
  <si>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</si>
  <si>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</si>
  <si>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</si>
  <si>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</si>
  <si>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</si>
  <si>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</si>
  <si>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</si>
  <si>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</si>
  <si>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</si>
  <si>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</si>
  <si>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</si>
  <si>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</si>
  <si>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</si>
  <si>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</si>
  <si>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</si>
  <si>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</si>
  <si>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</si>
  <si>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</si>
  <si>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</si>
  <si>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</si>
  <si>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</si>
  <si>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</si>
  <si>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</si>
  <si>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</si>
  <si>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</si>
  <si>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</si>
  <si>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</si>
  <si>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</si>
  <si>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</si>
  <si>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</si>
  <si>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</si>
  <si>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</si>
  <si>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</si>
  <si>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</si>
  <si>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</si>
  <si>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</si>
  <si>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</si>
  <si>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</si>
  <si>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</si>
  <si>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</si>
  <si>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</si>
  <si>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</si>
  <si>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</si>
  <si>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</si>
  <si>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</si>
  <si>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</si>
  <si>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</si>
  <si>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</si>
  <si>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</si>
  <si>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</si>
  <si>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</si>
  <si>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</si>
  <si>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</si>
  <si>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</si>
  <si>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</si>
  <si>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</si>
  <si>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</si>
  <si>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</si>
  <si>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</si>
  <si>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</si>
  <si>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</si>
  <si>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</si>
  <si>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</si>
  <si>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</si>
  <si>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</si>
  <si>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</si>
  <si>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</si>
  <si>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</si>
  <si>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</si>
  <si>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</si>
  <si>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</si>
  <si>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</si>
  <si>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</si>
  <si>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</si>
  <si>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</si>
  <si>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</si>
  <si>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</si>
  <si>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</si>
  <si>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</si>
  <si>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</si>
  <si>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</si>
  <si>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</si>
  <si>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</si>
  <si>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</si>
  <si>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</si>
  <si>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</si>
  <si>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</si>
  <si>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</si>
  <si>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</si>
  <si>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</si>
  <si>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</si>
  <si>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</si>
  <si>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</si>
  <si>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</si>
  <si>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</si>
  <si>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</si>
  <si>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</si>
  <si>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</si>
  <si>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</si>
  <si>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</si>
  <si>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</si>
  <si>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</si>
  <si>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</si>
  <si>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</si>
  <si>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</si>
  <si>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</si>
  <si>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</si>
  <si>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</si>
  <si>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</si>
  <si>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</si>
  <si>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</si>
  <si>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</si>
  <si>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</si>
  <si>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</si>
  <si>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</si>
  <si>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</si>
  <si>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</si>
  <si>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</si>
  <si>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</si>
  <si>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</si>
  <si>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</si>
  <si>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</si>
  <si>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</si>
  <si>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</si>
  <si>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</si>
  <si>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</si>
  <si>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</si>
  <si>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</si>
  <si>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</si>
  <si>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</si>
  <si>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</si>
  <si>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</si>
  <si>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</si>
  <si>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</si>
  <si>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</si>
  <si>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</si>
  <si>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</si>
  <si>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</si>
  <si>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</si>
  <si>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</si>
  <si>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</si>
  <si>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</si>
  <si>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</si>
  <si>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</si>
  <si>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</si>
  <si>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</si>
  <si>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</si>
  <si>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</si>
  <si>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</si>
  <si>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</si>
  <si>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</si>
  <si>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</si>
  <si>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</si>
  <si>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</si>
  <si>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</si>
  <si>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</si>
  <si>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</si>
  <si>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</si>
  <si>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</si>
  <si>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</si>
  <si>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</si>
  <si>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</si>
  <si>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</si>
  <si>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</si>
  <si>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</si>
  <si>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</si>
  <si>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</si>
  <si>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</si>
  <si>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</si>
  <si>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</si>
  <si>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</si>
  <si>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</si>
  <si>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</si>
  <si>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</si>
  <si>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</si>
  <si>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</si>
  <si>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</si>
  <si>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</si>
  <si>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</si>
  <si>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</si>
  <si>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</si>
  <si>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</si>
  <si>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</si>
  <si>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</si>
  <si>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</si>
  <si>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</si>
  <si>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</si>
  <si>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</si>
  <si>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</si>
  <si>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</si>
  <si>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</si>
  <si>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</si>
  <si>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</si>
  <si>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</si>
  <si>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</si>
  <si>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</si>
  <si>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</si>
  <si>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</si>
  <si>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</si>
  <si>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</si>
  <si>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</si>
  <si>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</si>
  <si>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</si>
  <si>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</si>
  <si>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</si>
  <si>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</si>
  <si>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</si>
  <si>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</si>
  <si>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</si>
  <si>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</si>
  <si>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</si>
  <si>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</si>
  <si>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</si>
  <si>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</si>
  <si>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</si>
  <si>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</si>
  <si>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</si>
  <si>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</si>
  <si>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</si>
  <si>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</si>
  <si>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</si>
  <si>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</si>
  <si>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</si>
  <si>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</si>
  <si>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</si>
  <si>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</si>
  <si>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</si>
  <si>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</si>
  <si>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</si>
  <si>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</si>
  <si>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</si>
  <si>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</si>
  <si>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</si>
  <si>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</si>
  <si>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</si>
  <si>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</si>
  <si>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</si>
  <si>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</si>
  <si>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</si>
  <si>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</si>
  <si>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</si>
  <si>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</si>
  <si>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</si>
  <si>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</si>
  <si>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</si>
  <si>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</si>
  <si>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</si>
  <si>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</si>
  <si>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</si>
  <si>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</si>
  <si>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</si>
  <si>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</si>
  <si>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</si>
  <si>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</si>
  <si>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</si>
  <si>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</si>
  <si>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</si>
  <si>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</si>
  <si>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</si>
  <si>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</si>
  <si>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</si>
  <si>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</si>
  <si>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</si>
  <si>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</si>
  <si>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</si>
  <si>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</si>
  <si>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</si>
  <si>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</si>
  <si>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</si>
  <si>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</si>
  <si>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</si>
  <si>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</si>
  <si>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</si>
  <si>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</si>
  <si>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</si>
  <si>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</si>
  <si>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</si>
  <si>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</si>
  <si>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</si>
  <si>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</si>
  <si>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</si>
  <si>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</si>
  <si>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</si>
  <si>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</si>
  <si>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</si>
  <si>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</si>
  <si>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</si>
  <si>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</si>
  <si>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</si>
  <si>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</si>
  <si>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</si>
  <si>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</si>
  <si>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</si>
  <si>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</si>
  <si>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</si>
  <si>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</si>
  <si>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</si>
  <si>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</si>
  <si>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</si>
  <si>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</si>
  <si>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</si>
  <si>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</si>
  <si>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</si>
  <si>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</si>
  <si>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</si>
  <si>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</si>
  <si>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</si>
  <si>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</si>
  <si>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</si>
  <si>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</si>
  <si>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</si>
  <si>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</si>
  <si>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</si>
  <si>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</si>
  <si>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</si>
  <si>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</si>
  <si>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</si>
  <si>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</si>
  <si>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</si>
  <si>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</si>
  <si>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</si>
  <si>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</si>
  <si>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</si>
  <si>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</si>
  <si>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</si>
  <si>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</si>
  <si>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</si>
  <si>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</si>
  <si>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</si>
  <si>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</si>
  <si>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</si>
  <si>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</si>
  <si>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</si>
  <si>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</si>
  <si>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</si>
  <si>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</si>
  <si>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</si>
  <si>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</si>
  <si>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</si>
  <si>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</si>
  <si>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</si>
  <si>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</si>
  <si>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</si>
  <si>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</si>
  <si>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</si>
  <si>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</si>
  <si>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</si>
  <si>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</si>
  <si>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</si>
  <si>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</si>
  <si>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</si>
  <si>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</si>
  <si>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</si>
  <si>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</si>
  <si>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</si>
  <si>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</si>
  <si>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</si>
  <si>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</si>
  <si>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</si>
  <si>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</si>
  <si>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</si>
  <si>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</si>
  <si>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</si>
  <si>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</si>
  <si>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</si>
  <si>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</si>
  <si>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</si>
  <si>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</si>
  <si>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</si>
  <si>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</si>
  <si>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</si>
  <si>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</si>
  <si>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</si>
  <si>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</si>
  <si>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</si>
  <si>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</si>
  <si>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</si>
  <si>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</si>
  <si>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</si>
  <si>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</si>
  <si>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</si>
  <si>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</si>
  <si>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</si>
  <si>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</si>
  <si>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</si>
  <si>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</si>
  <si>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</si>
  <si>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</si>
  <si>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</si>
  <si>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</si>
  <si>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</si>
  <si>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</si>
  <si>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</si>
  <si>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</si>
  <si>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</si>
  <si>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</si>
  <si>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</si>
  <si>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</si>
  <si>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</si>
  <si>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</si>
  <si>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</si>
  <si>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</si>
  <si>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</si>
  <si>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</si>
  <si>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</si>
  <si>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</si>
  <si>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</si>
  <si>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</si>
  <si>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</si>
  <si>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</si>
  <si>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</si>
  <si>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</si>
  <si>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</si>
  <si>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</si>
  <si>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</si>
  <si>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</si>
  <si>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</si>
  <si>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</si>
  <si>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</si>
  <si>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</si>
  <si>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</si>
  <si>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</si>
  <si>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</si>
  <si>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</si>
  <si>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</si>
  <si>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</si>
  <si>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</si>
  <si>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</si>
  <si>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</si>
  <si>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</si>
  <si>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</si>
  <si>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</si>
  <si>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</si>
  <si>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</si>
  <si>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</si>
  <si>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</si>
  <si>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</si>
  <si>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</si>
  <si>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</si>
  <si>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</si>
  <si>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</si>
  <si>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</si>
  <si>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</si>
  <si>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</si>
  <si>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</si>
  <si>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</si>
  <si>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</si>
  <si>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</si>
  <si>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</si>
  <si>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</si>
  <si>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</si>
  <si>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</si>
  <si>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</si>
  <si>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</si>
  <si>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</si>
  <si>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</si>
  <si>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</si>
  <si>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</si>
  <si>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</si>
  <si>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</si>
  <si>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</si>
  <si>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</si>
  <si>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</si>
  <si>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</si>
  <si>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</si>
  <si>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</si>
  <si>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</si>
  <si>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</si>
  <si>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</si>
  <si>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</si>
  <si>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</si>
  <si>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</si>
  <si>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</si>
  <si>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</si>
  <si>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</si>
  <si>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</si>
  <si>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</si>
  <si>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</si>
  <si>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</si>
  <si>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</si>
  <si>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</si>
  <si>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</si>
  <si>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</si>
  <si>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</si>
  <si>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</si>
  <si>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</si>
  <si>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</si>
  <si>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</si>
  <si>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</si>
  <si>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</si>
  <si>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</si>
  <si>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</si>
  <si>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</si>
  <si>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</si>
  <si>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</si>
  <si>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</si>
  <si>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</si>
  <si>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</si>
  <si>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</si>
  <si>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</si>
  <si>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</si>
  <si>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</si>
  <si>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</si>
  <si>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</si>
  <si>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</si>
  <si>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</si>
  <si>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</si>
  <si>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</si>
  <si>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</si>
  <si>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</si>
  <si>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</si>
  <si>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</si>
  <si>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</si>
  <si>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</si>
  <si>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</si>
  <si>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</si>
  <si>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</si>
  <si>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</si>
  <si>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</si>
  <si>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</si>
  <si>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</si>
  <si>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</si>
  <si>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</si>
  <si>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</si>
  <si>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</si>
  <si>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</si>
  <si>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</si>
  <si>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</si>
  <si>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</si>
  <si>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</si>
  <si>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</si>
  <si>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</si>
  <si>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</si>
  <si>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</si>
  <si>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</si>
  <si>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</si>
  <si>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</si>
  <si>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</si>
  <si>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</si>
  <si>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</si>
  <si>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</si>
  <si>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</si>
  <si>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</si>
  <si>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</si>
  <si>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</si>
  <si>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</si>
  <si>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</si>
  <si>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</si>
  <si>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</si>
  <si>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</si>
  <si>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</si>
  <si>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</si>
  <si>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</si>
  <si>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</si>
  <si>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</si>
  <si>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</si>
  <si>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</si>
  <si>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</si>
  <si>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</si>
  <si>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</si>
  <si>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</si>
  <si>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</si>
  <si>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</si>
  <si>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</si>
  <si>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</si>
  <si>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</si>
  <si>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</si>
  <si>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</si>
  <si>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</si>
  <si>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</si>
  <si>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</si>
  <si>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</si>
  <si>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</si>
  <si>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</si>
  <si>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</si>
  <si>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</si>
  <si>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</si>
  <si>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</si>
  <si>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</si>
  <si>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</si>
  <si>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</si>
  <si>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</si>
  <si>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</si>
  <si>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</si>
  <si>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</si>
  <si>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</si>
  <si>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</si>
  <si>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</si>
  <si>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</si>
  <si>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</si>
  <si>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</si>
  <si>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</si>
  <si>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</si>
  <si>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</si>
  <si>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</si>
  <si>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</si>
  <si>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</si>
  <si>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</si>
  <si>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</si>
  <si>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</si>
  <si>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</si>
  <si>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</si>
  <si>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</si>
  <si>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</si>
  <si>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</si>
  <si>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</si>
  <si>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</si>
  <si>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</si>
  <si>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</si>
  <si>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</si>
  <si>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</si>
  <si>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</si>
  <si>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</si>
  <si>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</si>
  <si>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</si>
  <si>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</si>
  <si>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</si>
  <si>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</si>
  <si>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</si>
  <si>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</si>
  <si>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</si>
  <si>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</si>
  <si>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</si>
  <si>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</si>
  <si>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</si>
  <si>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</si>
  <si>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</si>
  <si>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</si>
  <si>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</si>
  <si>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</si>
  <si>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</si>
  <si>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</si>
  <si>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</si>
  <si>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</si>
  <si>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</si>
  <si>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</si>
  <si>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</si>
  <si>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</si>
  <si>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</si>
  <si>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</si>
  <si>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</si>
  <si>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</si>
  <si>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</si>
  <si>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</si>
  <si>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</si>
  <si>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</si>
  <si>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</si>
  <si>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</si>
  <si>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</si>
  <si>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</si>
  <si>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</si>
  <si>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</si>
  <si>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</si>
  <si>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</si>
  <si>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</si>
  <si>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</si>
  <si>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</si>
  <si>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</si>
  <si>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</si>
  <si>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</si>
  <si>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</si>
  <si>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</si>
  <si>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</si>
  <si>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</si>
  <si>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</si>
  <si>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</si>
  <si>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</si>
  <si>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</si>
  <si>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</si>
  <si>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</si>
  <si>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</si>
  <si>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</si>
  <si>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</si>
  <si>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</si>
  <si>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</si>
  <si>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</si>
  <si>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</si>
  <si>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</si>
  <si>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</si>
  <si>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</si>
  <si>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</si>
  <si>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</si>
  <si>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</si>
  <si>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</si>
  <si>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</si>
  <si>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</si>
  <si>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</si>
  <si>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</si>
  <si>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</si>
  <si>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</si>
  <si>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</si>
  <si>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</si>
  <si>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</si>
  <si>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</si>
  <si>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</si>
  <si>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</si>
  <si>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</si>
  <si>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</si>
  <si>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</si>
  <si>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</si>
  <si>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</si>
  <si>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</si>
  <si>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</si>
  <si>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</si>
  <si>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</si>
  <si>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</si>
  <si>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</si>
  <si>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</si>
  <si>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</si>
  <si>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</si>
  <si>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</si>
  <si>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</si>
  <si>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</si>
  <si>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</si>
  <si>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</si>
  <si>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</si>
  <si>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</si>
  <si>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</si>
  <si>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</si>
  <si>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</si>
  <si>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</si>
  <si>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</si>
  <si>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</si>
  <si>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</si>
  <si>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</si>
  <si>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</si>
  <si>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</si>
  <si>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</si>
  <si>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</si>
  <si>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</si>
  <si>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</si>
  <si>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</si>
  <si>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</si>
  <si>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</si>
  <si>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</si>
  <si>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</si>
  <si>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</si>
  <si>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</si>
  <si>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</si>
  <si>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</si>
  <si>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</si>
  <si>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</si>
  <si>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</si>
  <si>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</si>
  <si>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</si>
  <si>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</si>
  <si>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</si>
  <si>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</si>
  <si>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</si>
  <si>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</si>
  <si>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</si>
  <si>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</si>
  <si>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</si>
  <si>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</si>
  <si>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</si>
  <si>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</si>
  <si>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</si>
  <si>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</si>
  <si>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</si>
  <si>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</si>
  <si>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</si>
  <si>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</si>
  <si>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</si>
  <si>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</si>
  <si>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</si>
  <si>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</si>
  <si>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</si>
  <si>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</si>
  <si>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</si>
  <si>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</si>
  <si>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</si>
  <si>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</si>
  <si>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</si>
  <si>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</si>
  <si>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</si>
  <si>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</si>
  <si>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</si>
  <si>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</si>
  <si>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</si>
  <si>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</si>
  <si>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</si>
  <si>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</si>
  <si>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</si>
  <si>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</si>
  <si>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</si>
  <si>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</si>
  <si>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</si>
  <si>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</si>
  <si>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</si>
  <si>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</si>
  <si>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</si>
  <si>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</si>
  <si>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</si>
  <si>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</si>
  <si>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</si>
  <si>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</si>
  <si>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</si>
  <si>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</si>
  <si>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</si>
  <si>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</si>
  <si>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</si>
  <si>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</si>
  <si>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</si>
  <si>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</si>
  <si>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</si>
  <si>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</si>
  <si>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</si>
  <si>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</si>
  <si>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</si>
  <si>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</si>
  <si>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</si>
  <si>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</si>
  <si>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</si>
  <si>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</si>
  <si>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</si>
  <si>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</si>
  <si>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</si>
  <si>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</si>
  <si>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</si>
  <si>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</si>
  <si>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</si>
  <si>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</si>
  <si>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</si>
  <si>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</si>
  <si>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</si>
  <si>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</si>
  <si>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</si>
  <si>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</si>
  <si>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</si>
  <si>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</si>
  <si>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</si>
  <si>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</si>
  <si>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</si>
  <si>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</si>
  <si>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</si>
  <si>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</si>
  <si>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</si>
  <si>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</si>
  <si>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</si>
  <si>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</si>
  <si>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</si>
  <si>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</si>
  <si>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</si>
  <si>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</si>
  <si>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</si>
  <si>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</si>
  <si>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</si>
  <si>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</si>
  <si>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</si>
  <si>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</si>
  <si>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</si>
  <si>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</si>
  <si>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</si>
  <si>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</si>
  <si>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</si>
  <si>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</si>
  <si>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</si>
  <si>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</si>
  <si>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</si>
  <si>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</si>
  <si>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</si>
  <si>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</si>
  <si>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</si>
  <si>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</si>
  <si>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</si>
  <si>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</si>
  <si>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</si>
  <si>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</si>
  <si>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</si>
  <si>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</si>
  <si>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</si>
  <si>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</si>
  <si>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</si>
  <si>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</si>
  <si>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</si>
  <si>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</si>
  <si>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</si>
  <si>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</si>
  <si>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</si>
  <si>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</si>
  <si>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</si>
  <si>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</si>
  <si>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</si>
  <si>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</si>
  <si>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</si>
  <si>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</si>
  <si>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</si>
  <si>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</si>
  <si>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</si>
  <si>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</si>
  <si>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</si>
  <si>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</si>
  <si>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</si>
  <si>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</si>
  <si>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</si>
  <si>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</si>
  <si>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</si>
  <si>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</si>
  <si>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</si>
  <si>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</si>
  <si>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</si>
  <si>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</si>
  <si>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</si>
  <si>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</si>
  <si>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</si>
  <si>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</si>
  <si>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</si>
  <si>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</si>
  <si>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</si>
  <si>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</si>
  <si>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</si>
  <si>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</si>
  <si>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</si>
  <si>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</si>
  <si>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</si>
  <si>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</si>
  <si>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</si>
  <si>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</si>
  <si>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</si>
  <si>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</si>
  <si>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</si>
  <si>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</si>
  <si>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</si>
  <si>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</si>
  <si>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</si>
  <si>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</si>
  <si>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</si>
  <si>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</si>
  <si>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</si>
  <si>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</si>
  <si>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</si>
  <si>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</si>
  <si>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</si>
  <si>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</si>
  <si>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</si>
  <si>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</si>
  <si>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</si>
  <si>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</si>
  <si>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</si>
  <si>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</si>
  <si>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</si>
  <si>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</si>
  <si>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</si>
  <si>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</si>
  <si>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</si>
  <si>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</si>
  <si>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</si>
  <si>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</si>
  <si>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</si>
  <si>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</si>
  <si>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</si>
  <si>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</si>
  <si>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</si>
  <si>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</si>
  <si>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</si>
  <si>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</si>
  <si>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</si>
  <si>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</si>
  <si>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</si>
  <si>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</si>
  <si>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</si>
  <si>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</si>
  <si>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</si>
  <si>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</si>
  <si>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</si>
  <si>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</si>
  <si>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</si>
  <si>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</si>
  <si>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</si>
  <si>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</si>
  <si>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</si>
  <si>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</si>
  <si>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</si>
  <si>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</si>
  <si>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</si>
  <si>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</si>
  <si>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</si>
  <si>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</si>
  <si>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</si>
  <si>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</si>
  <si>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</si>
  <si>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</si>
  <si>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</si>
  <si>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</si>
  <si>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</si>
  <si>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</si>
  <si>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</si>
  <si>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</si>
  <si>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</si>
  <si>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</si>
  <si>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</si>
  <si>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</si>
  <si>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</si>
  <si>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</si>
  <si>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</si>
  <si>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</si>
  <si>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</si>
  <si>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</si>
  <si>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</si>
  <si>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</si>
  <si>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</si>
  <si>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</si>
  <si>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</si>
  <si>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</si>
  <si>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</si>
  <si>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</si>
  <si>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</si>
  <si>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</si>
  <si>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</si>
  <si>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</si>
  <si>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</si>
  <si>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</si>
  <si>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</si>
  <si>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</si>
  <si>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</si>
  <si>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</si>
  <si>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</si>
  <si>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</si>
  <si>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</si>
  <si>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</si>
  <si>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</si>
  <si>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</si>
  <si>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</si>
  <si>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</si>
  <si>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</si>
  <si>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</si>
  <si>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</si>
  <si>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</si>
  <si>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</si>
  <si>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</si>
  <si>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</si>
  <si>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</si>
  <si>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</si>
  <si>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</si>
  <si>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</si>
  <si>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</si>
  <si>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</si>
  <si>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</si>
  <si>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</si>
  <si>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</si>
  <si>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</si>
  <si>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</si>
  <si>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</si>
  <si>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</si>
  <si>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</si>
  <si>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</si>
  <si>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</si>
  <si>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</si>
  <si>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</si>
  <si>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</si>
  <si>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</si>
  <si>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</si>
  <si>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</si>
  <si>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</si>
  <si>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</si>
  <si>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</si>
  <si>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</si>
  <si>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</si>
  <si>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</si>
  <si>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</si>
  <si>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</si>
  <si>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</si>
  <si>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</si>
  <si>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</si>
  <si>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</si>
  <si>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</si>
  <si>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</si>
  <si>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</si>
  <si>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</si>
  <si>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</si>
  <si>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</si>
  <si>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</si>
  <si>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</si>
  <si>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</si>
  <si>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</si>
  <si>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</si>
  <si>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</si>
  <si>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</si>
  <si>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</si>
  <si>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</si>
  <si>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</si>
  <si>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</si>
  <si>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</si>
  <si>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</si>
  <si>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</si>
  <si>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</si>
  <si>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</si>
  <si>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</si>
  <si>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</si>
  <si>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</si>
  <si>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</si>
  <si>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</si>
  <si>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</si>
  <si>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</si>
  <si>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</si>
  <si>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</si>
  <si>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</si>
  <si>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</si>
  <si>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</si>
  <si>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</si>
  <si>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</si>
  <si>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</si>
  <si>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</si>
  <si>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</si>
  <si>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</si>
  <si>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</si>
  <si>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</si>
  <si>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</si>
  <si>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</si>
  <si>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</si>
  <si>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</si>
  <si>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</si>
  <si>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</si>
  <si>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</si>
  <si>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</si>
  <si>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</si>
  <si>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</si>
  <si>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</si>
  <si>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</si>
  <si>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</si>
  <si>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</si>
  <si>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</si>
  <si>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</si>
  <si>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</si>
  <si>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</si>
  <si>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</si>
  <si>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</si>
  <si>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</si>
  <si>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</si>
  <si>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</si>
  <si>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</si>
  <si>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</si>
  <si>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</si>
  <si>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</si>
  <si>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</si>
  <si>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</si>
  <si>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</si>
  <si>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</si>
  <si>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</si>
  <si>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</si>
  <si>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</si>
  <si>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</si>
  <si>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</si>
  <si>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</si>
  <si>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</si>
  <si>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</si>
  <si>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</si>
  <si>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</si>
  <si>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</si>
  <si>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</si>
  <si>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</si>
  <si>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</si>
  <si>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</si>
  <si>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</si>
  <si>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</si>
  <si>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</si>
  <si>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</si>
  <si>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</si>
  <si>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</si>
  <si>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</si>
  <si>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</si>
  <si>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</si>
  <si>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</si>
  <si>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</si>
  <si>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</si>
  <si>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</si>
  <si>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</si>
  <si>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</si>
  <si>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</si>
  <si>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</si>
  <si>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</si>
  <si>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</si>
  <si>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</si>
  <si>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</si>
  <si>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</si>
  <si>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</si>
  <si>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</si>
  <si>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</si>
  <si>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</si>
  <si>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</si>
  <si>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</si>
  <si>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</si>
  <si>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</si>
  <si>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</si>
  <si>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</si>
  <si>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</si>
  <si>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</si>
  <si>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</si>
  <si>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</si>
  <si>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</si>
  <si>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</si>
  <si>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</si>
  <si>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</si>
  <si>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</si>
  <si>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</si>
  <si>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</si>
  <si>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</si>
  <si>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</si>
  <si>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</si>
  <si>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</si>
  <si>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</si>
  <si>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</si>
  <si>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</si>
  <si>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</si>
  <si>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</si>
  <si>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</si>
  <si>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</si>
  <si>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</si>
  <si>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</si>
  <si>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</si>
  <si>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</si>
  <si>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</si>
  <si>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</si>
  <si>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</si>
  <si>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</si>
  <si>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</si>
  <si>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</si>
  <si>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</si>
  <si>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</si>
  <si>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</si>
  <si>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</si>
  <si>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</si>
  <si>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</si>
  <si>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</si>
  <si>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</si>
  <si>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</si>
  <si>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</si>
  <si>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</si>
  <si>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</si>
  <si>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</si>
  <si>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</si>
  <si>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</si>
  <si>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</si>
  <si>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</si>
  <si>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</si>
  <si>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</si>
  <si>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</si>
  <si>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</si>
  <si>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</si>
  <si>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</si>
  <si>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</si>
  <si>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</si>
  <si>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</si>
  <si>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</si>
  <si>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</si>
  <si>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</si>
  <si>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</si>
  <si>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</si>
  <si>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</si>
  <si>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</si>
  <si>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</si>
  <si>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</si>
  <si>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</si>
  <si>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</si>
  <si>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</si>
  <si>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</si>
  <si>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</si>
  <si>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</si>
  <si>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</si>
  <si>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</si>
  <si>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</si>
  <si>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</si>
  <si>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</si>
  <si>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</si>
  <si>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</si>
  <si>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</si>
  <si>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</si>
  <si>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</si>
  <si>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</si>
  <si>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</si>
  <si>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</si>
  <si>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</si>
  <si>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</si>
  <si>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</si>
  <si>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</si>
  <si>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</si>
  <si>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</si>
  <si>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</si>
  <si>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</si>
  <si>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</si>
  <si>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</si>
  <si>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</si>
  <si>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</si>
  <si>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</si>
  <si>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</si>
  <si>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</si>
  <si>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</si>
  <si>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</si>
  <si>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</si>
  <si>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</si>
  <si>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</si>
  <si>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</si>
  <si>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</si>
  <si>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</si>
  <si>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</si>
  <si>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</si>
  <si>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</si>
  <si>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</si>
  <si>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</si>
  <si>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</si>
  <si>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</si>
  <si>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</si>
  <si>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</si>
  <si>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</si>
  <si>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</si>
  <si>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</si>
  <si>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</si>
  <si>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</si>
  <si>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</si>
  <si>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</si>
  <si>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</si>
  <si>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</si>
  <si>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</si>
  <si>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</si>
  <si>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</si>
  <si>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</si>
  <si>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</si>
  <si>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</si>
  <si>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</si>
  <si>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</si>
  <si>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</si>
  <si>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</si>
  <si>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</si>
  <si>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</si>
  <si>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</si>
  <si>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</si>
  <si>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</si>
  <si>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</si>
  <si>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</si>
  <si>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</si>
  <si>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</si>
  <si>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</si>
  <si>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</si>
  <si>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</si>
  <si>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</si>
  <si>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</si>
  <si>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</si>
  <si>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</si>
  <si>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</si>
  <si>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</si>
  <si>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</si>
  <si>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</si>
  <si>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</si>
  <si>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</si>
  <si>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</si>
  <si>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</si>
  <si>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</si>
  <si>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</si>
  <si>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</si>
  <si>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</si>
  <si>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</si>
  <si>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</si>
  <si>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</si>
  <si>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</si>
  <si>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</si>
  <si>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</si>
  <si>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</si>
  <si>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</si>
  <si>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</si>
  <si>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</si>
  <si>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</si>
  <si>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</si>
  <si>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</si>
  <si>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</si>
  <si>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</si>
  <si>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</si>
  <si>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</si>
  <si>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</si>
  <si>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</si>
  <si>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</si>
  <si>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</si>
  <si>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</si>
  <si>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</si>
  <si>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</si>
  <si>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</si>
  <si>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</si>
  <si>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</si>
  <si>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</si>
  <si>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</si>
  <si>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</si>
  <si>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</si>
  <si>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</si>
  <si>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</si>
  <si>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</si>
  <si>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</si>
  <si>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</si>
  <si>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</si>
  <si>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</si>
  <si>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</si>
  <si>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</si>
  <si>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</si>
  <si>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</si>
  <si>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</si>
  <si>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</si>
  <si>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</si>
  <si>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</si>
  <si>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</si>
  <si>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</si>
  <si>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</si>
  <si>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</si>
  <si>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</si>
  <si>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</si>
  <si>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</si>
  <si>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</si>
  <si>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</si>
  <si>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</si>
  <si>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</si>
  <si>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</si>
  <si>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</si>
  <si>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</si>
  <si>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</si>
  <si>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</si>
  <si>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</si>
  <si>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</si>
  <si>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</si>
  <si>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</si>
  <si>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</si>
  <si>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</si>
  <si>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</si>
  <si>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</si>
  <si>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</si>
  <si>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</si>
  <si>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</si>
  <si>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</si>
  <si>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</si>
  <si>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</si>
  <si>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</si>
  <si>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</si>
  <si>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</si>
  <si>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</si>
  <si>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</si>
  <si>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</si>
  <si>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</si>
  <si>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</si>
  <si>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</si>
  <si>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</si>
  <si>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</si>
  <si>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</si>
  <si>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</si>
  <si>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</si>
  <si>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</si>
  <si>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</si>
  <si>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</si>
  <si>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</si>
  <si>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</si>
  <si>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</si>
  <si>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</si>
  <si>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</si>
  <si>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</si>
  <si>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</si>
  <si>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</si>
  <si>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</si>
  <si>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</si>
  <si>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</si>
  <si>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</si>
  <si>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</si>
  <si>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</si>
  <si>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</si>
  <si>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</si>
  <si>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</si>
  <si>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</si>
  <si>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</si>
  <si>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</si>
  <si>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</si>
  <si>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</si>
  <si>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</si>
  <si>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</si>
  <si>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</si>
  <si>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</si>
  <si>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</si>
  <si>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</si>
  <si>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</si>
  <si>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</si>
  <si>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</si>
  <si>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</si>
  <si>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</si>
  <si>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</si>
  <si>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</si>
  <si>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</si>
  <si>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</si>
  <si>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</si>
  <si>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</si>
  <si>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</si>
  <si>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</si>
  <si>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</si>
  <si>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</si>
  <si>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</si>
  <si>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</si>
  <si>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</si>
  <si>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</si>
  <si>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</si>
  <si>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</si>
  <si>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</si>
  <si>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</si>
  <si>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</si>
  <si>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</si>
  <si>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</si>
  <si>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</si>
  <si>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</si>
  <si>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</si>
  <si>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</si>
  <si>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</si>
  <si>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</si>
  <si>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</si>
  <si>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</si>
  <si>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</si>
  <si>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</si>
  <si>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</si>
  <si>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</si>
  <si>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</si>
  <si>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</si>
  <si>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</si>
  <si>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</si>
  <si>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</si>
  <si>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</si>
  <si>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</si>
  <si>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</si>
  <si>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</si>
  <si>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</si>
  <si>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</si>
  <si>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</si>
  <si>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</si>
  <si>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</si>
  <si>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</si>
  <si>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</si>
  <si>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</si>
  <si>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</si>
  <si>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</si>
  <si>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</si>
  <si>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</si>
  <si>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</si>
  <si>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</si>
  <si>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</si>
  <si>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</si>
  <si>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</si>
  <si>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</si>
  <si>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</si>
  <si>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</si>
  <si>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</si>
  <si>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</si>
  <si>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</si>
  <si>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</si>
  <si>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</si>
  <si>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</si>
  <si>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</si>
  <si>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</si>
  <si>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</si>
  <si>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</si>
  <si>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</si>
  <si>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</si>
  <si>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</si>
  <si>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</si>
  <si>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</si>
  <si>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</si>
  <si>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</si>
  <si>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</si>
  <si>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</si>
  <si>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</si>
  <si>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</si>
  <si>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</si>
  <si>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</si>
  <si>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</si>
  <si>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</si>
  <si>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</si>
  <si>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</si>
  <si>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</si>
  <si>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</si>
  <si>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</si>
  <si>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</si>
  <si>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</si>
  <si>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</si>
  <si>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</si>
  <si>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</si>
  <si>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</si>
  <si>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</si>
  <si>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</si>
  <si>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</si>
  <si>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</si>
  <si>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</si>
  <si>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</si>
  <si>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</si>
  <si>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</si>
  <si>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</si>
  <si>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</si>
  <si>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</si>
  <si>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</si>
  <si>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</si>
  <si>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</si>
  <si>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</si>
  <si>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</si>
  <si>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</si>
  <si>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</si>
  <si>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</si>
  <si>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</si>
  <si>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</si>
  <si>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</si>
  <si>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</si>
  <si>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</si>
  <si>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</si>
  <si>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</si>
  <si>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</si>
  <si>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</si>
  <si>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</si>
  <si>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</si>
  <si>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</si>
  <si>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</si>
  <si>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</si>
  <si>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</si>
  <si>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</si>
  <si>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</si>
  <si>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</si>
  <si>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</si>
  <si>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</si>
  <si>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</si>
  <si>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</si>
  <si>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</si>
  <si>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</si>
  <si>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</si>
  <si>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</si>
  <si>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</si>
  <si>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</si>
  <si>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</si>
  <si>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</si>
  <si>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</si>
  <si>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</si>
  <si>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</si>
  <si>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</si>
  <si>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</si>
  <si>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</si>
  <si>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</si>
  <si>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</si>
  <si>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</si>
  <si>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</si>
  <si>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</si>
  <si>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</si>
  <si>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</si>
  <si>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</si>
  <si>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</si>
  <si>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</si>
  <si>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</si>
  <si>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</si>
  <si>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</si>
  <si>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</si>
  <si>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</si>
  <si>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</si>
  <si>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</si>
  <si>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</si>
  <si>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</si>
  <si>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</si>
  <si>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</si>
  <si>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</si>
  <si>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</si>
  <si>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</si>
  <si>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</si>
  <si>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</si>
  <si>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</si>
  <si>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</si>
  <si>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</si>
  <si>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</si>
  <si>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</si>
  <si>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</si>
  <si>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</si>
  <si>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</si>
  <si>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</si>
  <si>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</si>
  <si>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</si>
  <si>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</si>
  <si>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</si>
  <si>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</si>
  <si>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</si>
  <si>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</si>
  <si>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</si>
  <si>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</si>
  <si>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</si>
  <si>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</si>
  <si>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</si>
  <si>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</si>
  <si>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</si>
  <si>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</si>
  <si>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</si>
  <si>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</si>
  <si>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</si>
  <si>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</si>
  <si>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</si>
  <si>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</si>
  <si>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</si>
  <si>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</si>
  <si>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</si>
  <si>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</si>
  <si>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</si>
  <si>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</si>
  <si>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</si>
  <si>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</si>
  <si>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</si>
  <si>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</si>
  <si>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</si>
  <si>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</si>
  <si>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</si>
  <si>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</si>
  <si>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</si>
  <si>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</si>
  <si>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</si>
  <si>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</si>
  <si>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</si>
  <si>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</si>
  <si>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</si>
  <si>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</si>
  <si>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</si>
  <si>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</si>
  <si>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</si>
  <si>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</si>
  <si>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</si>
  <si>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</si>
  <si>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</si>
  <si>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</si>
  <si>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</si>
  <si>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</si>
  <si>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</si>
  <si>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</si>
  <si>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</si>
  <si>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</si>
  <si>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</si>
  <si>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</si>
  <si>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</si>
  <si>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</si>
  <si>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</si>
  <si>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</si>
  <si>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</si>
  <si>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</si>
  <si>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</si>
  <si>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</si>
  <si>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</si>
  <si>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</si>
  <si>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</si>
  <si>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</si>
  <si>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</si>
  <si>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</si>
  <si>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</si>
  <si>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</si>
  <si>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</si>
  <si>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</si>
  <si>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</si>
  <si>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</si>
  <si>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</si>
  <si>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</si>
  <si>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</si>
  <si>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</si>
  <si>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</si>
  <si>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</si>
  <si>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</si>
  <si>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</si>
  <si>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</si>
  <si>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</si>
  <si>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</si>
  <si>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</si>
  <si>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</si>
  <si>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</si>
  <si>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</si>
  <si>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</si>
  <si>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</si>
  <si>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</si>
  <si>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</si>
  <si>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</si>
  <si>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</si>
  <si>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</si>
  <si>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</si>
  <si>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</si>
  <si>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</si>
  <si>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</si>
  <si>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</si>
  <si>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</si>
  <si>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</si>
  <si>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</si>
  <si>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</si>
  <si>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</si>
  <si>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</si>
  <si>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</si>
  <si>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</si>
  <si>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</si>
  <si>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</si>
  <si>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</si>
  <si>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</si>
  <si>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</si>
  <si>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</si>
  <si>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</si>
  <si>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</si>
  <si>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</si>
  <si>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</si>
  <si>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</si>
  <si>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</si>
  <si>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</si>
  <si>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</si>
  <si>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</si>
  <si>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</si>
  <si>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</si>
  <si>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</si>
  <si>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</si>
  <si>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</si>
  <si>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</si>
  <si>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</si>
  <si>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</si>
  <si>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</si>
  <si>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</si>
  <si>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</si>
  <si>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</si>
  <si>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</si>
  <si>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</si>
  <si>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</si>
  <si>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</si>
  <si>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</si>
  <si>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</si>
  <si>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</si>
  <si>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</si>
  <si>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</si>
  <si>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</si>
  <si>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</si>
  <si>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</si>
  <si>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</si>
  <si>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</si>
  <si>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</si>
  <si>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</si>
  <si>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</si>
  <si>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</si>
  <si>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</si>
  <si>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</si>
  <si>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</si>
  <si>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</si>
  <si>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</si>
  <si>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</si>
  <si>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</si>
  <si>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</si>
  <si>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</si>
  <si>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</si>
  <si>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</si>
  <si>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</si>
  <si>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</si>
  <si>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</si>
  <si>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</si>
  <si>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</si>
  <si>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</si>
  <si>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</si>
  <si>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</si>
  <si>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</si>
  <si>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</si>
  <si>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</si>
  <si>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</si>
  <si>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</si>
  <si>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</si>
  <si>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</si>
  <si>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</si>
  <si>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</si>
  <si>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</si>
  <si>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</si>
  <si>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</si>
  <si>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</si>
  <si>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</si>
  <si>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</si>
  <si>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</si>
  <si>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</si>
  <si>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</si>
  <si>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</si>
  <si>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</si>
  <si>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</si>
  <si>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</si>
  <si>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</si>
  <si>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</si>
  <si>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</si>
  <si>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</si>
  <si>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</si>
  <si>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</si>
  <si>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</si>
  <si>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</si>
  <si>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</si>
  <si>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</si>
  <si>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</si>
  <si>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</si>
  <si>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</si>
  <si>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</si>
  <si>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</si>
  <si>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</si>
  <si>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</si>
  <si>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</si>
  <si>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</si>
  <si>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</si>
  <si>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</si>
  <si>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</si>
  <si>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</si>
  <si>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</si>
  <si>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</si>
  <si>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</si>
  <si>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</si>
  <si>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</si>
  <si>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</si>
  <si>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</si>
  <si>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</si>
  <si>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</si>
  <si>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</si>
  <si>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</si>
  <si>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</si>
  <si>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</si>
  <si>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</si>
  <si>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</si>
  <si>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</si>
  <si>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</si>
  <si>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</si>
  <si>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</si>
  <si>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</si>
  <si>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</si>
  <si>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</si>
  <si>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</si>
  <si>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</si>
  <si>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</si>
  <si>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</si>
  <si>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</si>
  <si>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</si>
  <si>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</si>
  <si>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</si>
  <si>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</si>
  <si>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</si>
  <si>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</si>
  <si>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</si>
  <si>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</si>
  <si>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</si>
  <si>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</si>
  <si>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</si>
  <si>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</si>
  <si>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</si>
  <si>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</si>
  <si>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</si>
  <si>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</si>
  <si>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</si>
  <si>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</si>
  <si>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</si>
  <si>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</si>
  <si>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</si>
  <si>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</si>
  <si>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</si>
  <si>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</si>
  <si>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</si>
  <si>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</si>
  <si>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</si>
  <si>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</si>
  <si>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</si>
  <si>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</si>
  <si>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</si>
  <si>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</si>
  <si>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</si>
  <si>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</si>
  <si>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</si>
  <si>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</si>
  <si>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</si>
  <si>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</si>
  <si>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</si>
  <si>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</si>
  <si>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</si>
  <si>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</si>
  <si>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</si>
  <si>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</si>
  <si>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</si>
  <si>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</si>
  <si>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</si>
  <si>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</si>
  <si>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</si>
  <si>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</si>
  <si>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</si>
  <si>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</si>
  <si>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</si>
  <si>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</si>
  <si>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</si>
  <si>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</si>
  <si>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</si>
  <si>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</si>
  <si>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</si>
  <si>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</si>
  <si>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</si>
  <si>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</si>
  <si>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</si>
  <si>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</si>
  <si>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</si>
  <si>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</si>
  <si>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</si>
  <si>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</si>
  <si>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</si>
  <si>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</si>
  <si>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</si>
  <si>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</si>
  <si>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</si>
  <si>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</si>
  <si>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</si>
  <si>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</si>
  <si>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</si>
  <si>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</si>
  <si>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</si>
  <si>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</si>
  <si>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</si>
  <si>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</si>
  <si>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</si>
  <si>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</si>
  <si>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</si>
  <si>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</si>
  <si>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</si>
  <si>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</si>
  <si>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</si>
  <si>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</si>
  <si>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</si>
  <si>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</si>
  <si>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</si>
  <si>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</si>
  <si>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</si>
  <si>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</si>
  <si>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</si>
  <si>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</si>
  <si>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</si>
  <si>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</si>
  <si>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</si>
  <si>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</si>
  <si>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</si>
  <si>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</si>
  <si>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</si>
  <si>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</si>
  <si>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</si>
  <si>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</si>
  <si>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</si>
  <si>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</si>
  <si>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</si>
  <si>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</si>
  <si>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</si>
  <si>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</si>
  <si>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</si>
  <si>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</si>
  <si>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</si>
  <si>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</si>
  <si>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</si>
  <si>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</si>
  <si>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</si>
  <si>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</si>
  <si>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</si>
  <si>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</si>
  <si>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</si>
  <si>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</si>
  <si>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</si>
  <si>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</si>
  <si>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</si>
  <si>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</si>
  <si>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</si>
  <si>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</si>
  <si>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</si>
  <si>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</si>
  <si>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</si>
  <si>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</si>
  <si>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</si>
  <si>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</si>
  <si>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</si>
  <si>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</si>
  <si>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</si>
  <si>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</si>
  <si>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</si>
  <si>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</si>
  <si>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</si>
  <si>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</si>
  <si>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</si>
  <si>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</si>
  <si>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</si>
  <si>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</si>
  <si>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</si>
  <si>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</si>
  <si>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</si>
  <si>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</si>
  <si>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</si>
  <si>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</si>
  <si>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</si>
  <si>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</si>
  <si>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</si>
  <si>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</si>
  <si>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</si>
  <si>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</si>
  <si>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</si>
  <si>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</si>
  <si>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</si>
  <si>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</si>
  <si>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</si>
  <si>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</si>
  <si>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</si>
  <si>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</si>
  <si>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</si>
  <si>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</si>
  <si>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</si>
  <si>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</si>
  <si>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</si>
  <si>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</si>
  <si>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</si>
  <si>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</si>
  <si>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</si>
  <si>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</si>
  <si>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</si>
  <si>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</si>
  <si>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</si>
  <si>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</si>
  <si>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</si>
  <si>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</si>
  <si>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</si>
  <si>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</si>
  <si>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</si>
  <si>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</si>
  <si>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</si>
  <si>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</si>
  <si>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</si>
  <si>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</si>
  <si>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</si>
  <si>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</si>
  <si>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</si>
  <si>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</si>
  <si>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</si>
  <si>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</si>
  <si>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</si>
  <si>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</si>
  <si>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</si>
  <si>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</si>
  <si>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</si>
  <si>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</si>
  <si>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</si>
  <si>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</si>
  <si>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</si>
  <si>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</si>
  <si>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</si>
  <si>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</si>
  <si>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</si>
  <si>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</si>
  <si>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</si>
  <si>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</si>
  <si>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</si>
  <si>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</si>
  <si>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</si>
  <si>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</si>
  <si>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</si>
  <si>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</si>
  <si>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</si>
  <si>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</si>
  <si>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</si>
  <si>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</si>
  <si>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</si>
  <si>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</si>
  <si>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</si>
  <si>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</si>
  <si>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</si>
  <si>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</si>
  <si>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</si>
  <si>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</si>
  <si>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</si>
  <si>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</si>
  <si>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</si>
  <si>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</si>
  <si>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</si>
  <si>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</si>
  <si>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</si>
  <si>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</si>
  <si>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</si>
  <si>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</si>
  <si>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</si>
  <si>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</si>
  <si>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</si>
  <si>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</si>
  <si>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</si>
  <si>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</si>
  <si>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</si>
  <si>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</si>
  <si>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</si>
  <si>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</si>
  <si>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</si>
  <si>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</si>
  <si>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</si>
  <si>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</si>
  <si>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</si>
  <si>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</si>
  <si>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</si>
  <si>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</si>
  <si>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</si>
  <si>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</si>
  <si>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</si>
  <si>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</si>
  <si>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</si>
  <si>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</si>
  <si>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</si>
  <si>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</si>
  <si>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</si>
  <si>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</si>
  <si>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</si>
  <si>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</si>
  <si>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</si>
  <si>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</si>
  <si>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</si>
  <si>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</si>
  <si>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</si>
  <si>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</si>
  <si>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</si>
  <si>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</si>
  <si>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</si>
  <si>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</si>
  <si>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</si>
  <si>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</si>
  <si>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</si>
  <si>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</si>
  <si>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</si>
  <si>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</si>
  <si>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</si>
  <si>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</si>
  <si>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</si>
  <si>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</si>
  <si>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</si>
  <si>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</si>
  <si>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</si>
  <si>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</si>
  <si>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</si>
  <si>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</si>
  <si>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</si>
  <si>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</si>
  <si>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</si>
  <si>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</si>
  <si>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</si>
  <si>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</si>
  <si>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</si>
  <si>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</si>
  <si>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</si>
  <si>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</si>
  <si>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</si>
  <si>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</si>
  <si>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</si>
  <si>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</si>
  <si>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</si>
  <si>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</si>
  <si>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</si>
  <si>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</si>
  <si>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</si>
  <si>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</si>
  <si>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</si>
  <si>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</si>
  <si>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</si>
  <si>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</si>
  <si>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</si>
  <si>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</si>
  <si>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</si>
  <si>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</si>
  <si>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</si>
  <si>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</si>
  <si>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</si>
  <si>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</si>
  <si>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</si>
  <si>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</si>
  <si>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</si>
  <si>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</si>
  <si>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</si>
  <si>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</si>
  <si>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</si>
  <si>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</si>
  <si>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</si>
  <si>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</si>
  <si>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</si>
  <si>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</si>
  <si>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</si>
  <si>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</si>
  <si>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</si>
  <si>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</si>
  <si>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</si>
  <si>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</si>
  <si>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</si>
  <si>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</si>
  <si>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</si>
  <si>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</si>
  <si>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</si>
  <si>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</si>
  <si>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</si>
  <si>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</si>
  <si>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</si>
  <si>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</si>
  <si>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</si>
  <si>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</si>
  <si>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</si>
  <si>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</si>
  <si>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</si>
  <si>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</si>
  <si>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</si>
  <si>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</si>
  <si>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</si>
  <si>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</si>
  <si>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</si>
  <si>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</si>
  <si>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</si>
  <si>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</si>
  <si>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</si>
  <si>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</si>
  <si>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</si>
  <si>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</si>
  <si>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</si>
  <si>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</si>
  <si>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</si>
  <si>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</si>
  <si>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</si>
  <si>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</si>
  <si>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</si>
  <si>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</si>
  <si>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</si>
  <si>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</si>
  <si>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</si>
  <si>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</si>
  <si>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</si>
  <si>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</si>
  <si>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</si>
  <si>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</si>
  <si>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</si>
  <si>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</si>
  <si>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</si>
  <si>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</si>
  <si>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</si>
  <si>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</si>
  <si>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</si>
  <si>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</si>
  <si>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</si>
  <si>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</si>
  <si>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</si>
  <si>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</si>
  <si>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</si>
  <si>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</si>
  <si>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</si>
  <si>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</si>
  <si>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</si>
  <si>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</si>
  <si>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</si>
  <si>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</si>
  <si>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</si>
  <si>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</si>
  <si>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</si>
  <si>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</si>
  <si>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</si>
  <si>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</si>
  <si>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</si>
  <si>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</si>
  <si>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</si>
  <si>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</si>
  <si>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</si>
  <si>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</si>
  <si>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</si>
  <si>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</si>
  <si>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</si>
  <si>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</si>
  <si>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</si>
  <si>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</si>
  <si>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</si>
  <si>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</si>
  <si>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</si>
  <si>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</si>
  <si>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</si>
  <si>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</si>
  <si>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</si>
  <si>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</si>
  <si>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</si>
  <si>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</si>
  <si>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</si>
  <si>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</si>
  <si>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</si>
  <si>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</si>
  <si>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</si>
  <si>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</si>
  <si>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</si>
  <si>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</si>
  <si>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</si>
  <si>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</si>
  <si>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</si>
  <si>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</si>
  <si>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</si>
  <si>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</si>
  <si>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</si>
  <si>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</si>
  <si>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</si>
  <si>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</si>
  <si>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</si>
  <si>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</si>
  <si>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</si>
  <si>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</si>
  <si>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</si>
  <si>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</si>
  <si>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</si>
  <si>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</si>
  <si>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</si>
  <si>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</si>
  <si>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</si>
  <si>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</si>
  <si>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</si>
  <si>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</si>
  <si>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</si>
  <si>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</si>
  <si>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</si>
  <si>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</si>
  <si>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</si>
  <si>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</si>
  <si>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</si>
  <si>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</si>
  <si>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</si>
  <si>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</si>
  <si>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</si>
  <si>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</si>
  <si>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</si>
  <si>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</si>
  <si>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</si>
  <si>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</si>
  <si>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</si>
  <si>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</si>
  <si>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</si>
  <si>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</si>
  <si>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</si>
  <si>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</si>
  <si>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</si>
  <si>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</si>
  <si>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</si>
  <si>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</si>
  <si>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</si>
  <si>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</si>
  <si>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</si>
  <si>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</si>
  <si>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</si>
  <si>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</si>
  <si>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</si>
  <si>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</si>
  <si>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</si>
  <si>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</si>
  <si>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</si>
  <si>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</si>
  <si>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</si>
  <si>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</si>
  <si>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</si>
  <si>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</si>
  <si>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</si>
  <si>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</si>
  <si>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</si>
  <si>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</si>
  <si>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</si>
  <si>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</si>
  <si>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</si>
  <si>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</si>
  <si>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</si>
  <si>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</si>
  <si>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</si>
  <si>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</si>
  <si>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</si>
  <si>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</si>
  <si>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</si>
  <si>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</si>
  <si>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</si>
  <si>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</si>
  <si>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</si>
  <si>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</si>
  <si>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</si>
  <si>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</si>
  <si>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</si>
  <si>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</si>
  <si>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</si>
  <si>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</si>
  <si>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</si>
  <si>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</si>
  <si>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</si>
  <si>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</si>
  <si>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</si>
  <si>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</si>
  <si>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</si>
  <si>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</si>
  <si>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</si>
  <si>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</si>
  <si>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</si>
  <si>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</si>
  <si>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</si>
  <si>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</si>
  <si>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</si>
  <si>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</si>
  <si>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</si>
  <si>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</si>
  <si>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</si>
  <si>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</si>
  <si>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</si>
  <si>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</si>
  <si>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</si>
  <si>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</si>
  <si>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</si>
  <si>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</si>
  <si>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</si>
  <si>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</si>
  <si>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</si>
  <si>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</si>
  <si>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</si>
  <si>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</si>
  <si>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</si>
  <si>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</si>
  <si>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</si>
  <si>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</si>
  <si>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</si>
  <si>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</si>
  <si>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</si>
  <si>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</si>
  <si>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</si>
  <si>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</si>
  <si>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</si>
  <si>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</si>
  <si>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</si>
  <si>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</si>
  <si>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</si>
  <si>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</si>
  <si>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</si>
  <si>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</si>
  <si>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</si>
  <si>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</si>
  <si>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</si>
  <si>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</si>
  <si>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</si>
  <si>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</si>
  <si>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</si>
  <si>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</si>
  <si>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</si>
  <si>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</si>
  <si>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</si>
  <si>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</si>
  <si>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</si>
  <si>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</si>
  <si>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</si>
  <si>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</si>
  <si>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</si>
  <si>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</si>
  <si>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</si>
  <si>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</si>
  <si>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</si>
  <si>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</si>
  <si>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</si>
  <si>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</si>
  <si>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</si>
  <si>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</si>
  <si>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</si>
  <si>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</si>
  <si>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</si>
  <si>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</si>
  <si>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</si>
  <si>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</si>
  <si>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</si>
  <si>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</si>
  <si>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</si>
  <si>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</si>
  <si>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</si>
  <si>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</si>
  <si>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</si>
  <si>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</si>
  <si>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</si>
  <si>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</si>
  <si>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</si>
  <si>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</si>
  <si>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</si>
  <si>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</si>
  <si>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</si>
  <si>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</si>
  <si>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</si>
  <si>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</si>
  <si>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</si>
  <si>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</si>
  <si>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</si>
  <si>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</si>
  <si>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</si>
  <si>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</si>
  <si>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</si>
  <si>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</si>
  <si>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</si>
  <si>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</si>
  <si>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</si>
  <si>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</si>
  <si>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</si>
  <si>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</si>
  <si>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</si>
  <si>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</si>
  <si>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</si>
  <si>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</si>
  <si>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</si>
  <si>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</si>
  <si>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</si>
  <si>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</si>
  <si>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</si>
  <si>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</si>
  <si>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</si>
  <si>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</si>
  <si>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</si>
  <si>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</si>
  <si>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</si>
  <si>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</si>
  <si>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</si>
  <si>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</si>
  <si>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</si>
  <si>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</si>
  <si>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</si>
  <si>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</si>
  <si>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</si>
  <si>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</si>
  <si>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</si>
  <si>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</si>
  <si>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</si>
  <si>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</si>
  <si>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</si>
  <si>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</si>
  <si>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</si>
  <si>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</si>
  <si>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</si>
  <si>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</si>
  <si>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</si>
  <si>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</si>
  <si>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</si>
  <si>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</si>
  <si>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</si>
  <si>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</si>
  <si>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</si>
  <si>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</si>
  <si>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</si>
  <si>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</si>
  <si>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</si>
  <si>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</si>
  <si>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</si>
  <si>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</si>
  <si>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</si>
  <si>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</si>
  <si>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</si>
  <si>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</si>
  <si>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</si>
  <si>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</si>
  <si>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</si>
  <si>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</si>
  <si>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</si>
  <si>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</si>
  <si>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</si>
  <si>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</si>
  <si>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</si>
  <si>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</si>
  <si>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</si>
  <si>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</si>
  <si>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</si>
  <si>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</si>
  <si>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</si>
  <si>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</si>
  <si>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</si>
  <si>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</si>
  <si>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</si>
  <si>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</si>
  <si>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</si>
  <si>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</si>
  <si>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</si>
  <si>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</si>
  <si>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</si>
  <si>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</si>
  <si>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</si>
  <si>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</si>
  <si>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</si>
  <si>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</si>
  <si>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</si>
  <si>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</si>
  <si>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</si>
  <si>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</si>
  <si>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</si>
  <si>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</si>
  <si>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</si>
  <si>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</si>
  <si>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</si>
  <si>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</si>
  <si>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</si>
  <si>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</si>
  <si>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</si>
  <si>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</si>
  <si>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</si>
  <si>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</si>
  <si>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</si>
  <si>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</si>
  <si>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</si>
  <si>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</si>
  <si>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</si>
  <si>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</si>
  <si>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</si>
  <si>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</si>
  <si>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</si>
  <si>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</si>
  <si>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</si>
  <si>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</si>
  <si>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</si>
  <si>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</si>
  <si>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</si>
  <si>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</si>
  <si>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</si>
  <si>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</si>
  <si>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</si>
  <si>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</si>
  <si>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</si>
  <si>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</si>
  <si>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</si>
  <si>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</si>
  <si>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</si>
  <si>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</si>
  <si>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</si>
  <si>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</si>
  <si>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</si>
  <si>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</si>
  <si>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</si>
  <si>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</si>
  <si>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</si>
  <si>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</si>
  <si>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</si>
  <si>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</si>
  <si>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</si>
  <si>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</si>
  <si>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</si>
  <si>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</si>
  <si>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</si>
  <si>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</si>
  <si>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</si>
  <si>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</si>
  <si>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</si>
  <si>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</si>
  <si>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</si>
  <si>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</si>
  <si>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</si>
  <si>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</si>
  <si>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</si>
  <si>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</si>
  <si>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</si>
  <si>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</si>
  <si>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</si>
  <si>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</si>
  <si>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</si>
  <si>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</si>
  <si>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</si>
  <si>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</si>
  <si>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</si>
  <si>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</si>
  <si>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</si>
  <si>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</si>
  <si>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</si>
  <si>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</si>
  <si>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</si>
  <si>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</si>
  <si>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</si>
  <si>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</si>
  <si>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</si>
  <si>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</si>
  <si>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</si>
  <si>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</si>
  <si>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</si>
  <si>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</si>
  <si>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</si>
  <si>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</si>
  <si>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</si>
  <si>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</si>
  <si>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</si>
  <si>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</si>
  <si>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</si>
  <si>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</si>
  <si>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</si>
  <si>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</si>
  <si>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</si>
  <si>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</si>
  <si>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</si>
  <si>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</si>
  <si>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</si>
  <si>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</si>
  <si>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</si>
  <si>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</si>
  <si>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</si>
  <si>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</si>
  <si>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</si>
  <si>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</si>
  <si>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</si>
  <si>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</si>
  <si>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</si>
  <si>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</si>
  <si>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</si>
  <si>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</si>
  <si>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</si>
  <si>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</si>
  <si>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</si>
  <si>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</si>
  <si>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</si>
  <si>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</si>
  <si>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</si>
  <si>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</si>
  <si>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</si>
  <si>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</si>
  <si>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</si>
  <si>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</si>
  <si>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</si>
  <si>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</si>
  <si>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</si>
  <si>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</si>
  <si>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</si>
  <si>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</si>
  <si>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</si>
  <si>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</si>
  <si>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</si>
  <si>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</si>
  <si>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</si>
  <si>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</si>
  <si>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</si>
  <si>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</si>
  <si>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</si>
  <si>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</si>
  <si>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</si>
  <si>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</si>
  <si>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</si>
  <si>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</si>
  <si>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</si>
  <si>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</si>
  <si>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</si>
  <si>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</si>
  <si>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</si>
  <si>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</si>
  <si>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</si>
  <si>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</si>
  <si>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</si>
  <si>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</si>
  <si>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</si>
  <si>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</si>
  <si>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</si>
  <si>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</si>
  <si>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</si>
  <si>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</si>
  <si>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</si>
  <si>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</si>
  <si>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</si>
  <si>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</si>
  <si>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</si>
  <si>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</si>
  <si>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</si>
  <si>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</si>
  <si>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</si>
  <si>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</si>
  <si>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</si>
  <si>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</si>
  <si>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</si>
  <si>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</si>
  <si>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</si>
  <si>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</si>
  <si>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</si>
  <si>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</si>
  <si>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</si>
  <si>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</si>
  <si>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</si>
  <si>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</si>
  <si>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</si>
  <si>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</si>
  <si>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</si>
  <si>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</si>
  <si>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</si>
  <si>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</si>
  <si>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</si>
  <si>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</si>
  <si>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</si>
  <si>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</si>
  <si>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</si>
  <si>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</si>
  <si>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</si>
  <si>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</si>
  <si>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</si>
  <si>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</si>
  <si>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</si>
  <si>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</si>
  <si>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</si>
  <si>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</si>
  <si>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</si>
  <si>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</si>
  <si>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</si>
  <si>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</si>
  <si>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</si>
  <si>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</si>
  <si>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</si>
  <si>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</si>
  <si>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</si>
  <si>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</si>
  <si>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</si>
  <si>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</si>
  <si>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</si>
  <si>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</si>
  <si>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</si>
  <si>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</si>
  <si>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</si>
  <si>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</si>
  <si>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</si>
  <si>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</si>
  <si>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</si>
  <si>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</si>
  <si>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</si>
  <si>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</si>
  <si>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</si>
  <si>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</si>
  <si>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</si>
  <si>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</si>
  <si>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</si>
  <si>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</si>
  <si>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</si>
  <si>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</si>
  <si>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</si>
  <si>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</si>
  <si>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</si>
  <si>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</si>
  <si>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</si>
  <si>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</si>
  <si>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</si>
  <si>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</si>
  <si>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</si>
  <si>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</si>
  <si>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</si>
  <si>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</si>
  <si>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</si>
  <si>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</si>
  <si>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</si>
  <si>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</si>
  <si>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</si>
  <si>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</si>
  <si>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</si>
  <si>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</si>
  <si>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</si>
  <si>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</si>
  <si>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</si>
  <si>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</si>
  <si>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</si>
  <si>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</si>
  <si>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</si>
  <si>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</si>
  <si>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</si>
  <si>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</si>
  <si>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</si>
  <si>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</si>
  <si>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</si>
  <si>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</si>
  <si>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</si>
  <si>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</si>
  <si>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</si>
  <si>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</si>
  <si>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</si>
  <si>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</si>
  <si>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</si>
  <si>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</si>
  <si>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</si>
  <si>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</si>
  <si>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</si>
  <si>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</si>
  <si>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</si>
  <si>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</si>
  <si>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</si>
  <si>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</si>
  <si>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</si>
  <si>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</si>
  <si>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</si>
  <si>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</si>
  <si>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</si>
  <si>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</si>
  <si>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</si>
  <si>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</si>
  <si>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</si>
  <si>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</si>
  <si>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</si>
  <si>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</si>
  <si>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</si>
  <si>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</si>
  <si>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</si>
  <si>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</si>
  <si>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</si>
  <si>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</si>
  <si>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</si>
  <si>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</si>
  <si>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</si>
  <si>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</si>
  <si>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</si>
  <si>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</si>
  <si>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</si>
  <si>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</si>
  <si>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</si>
  <si>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</si>
  <si>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</si>
  <si>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</si>
  <si>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</si>
  <si>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</si>
  <si>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</si>
  <si>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</si>
  <si>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</si>
  <si>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</si>
  <si>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</si>
  <si>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</si>
  <si>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</si>
  <si>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</si>
  <si>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</si>
  <si>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</si>
  <si>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</si>
  <si>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</si>
  <si>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</si>
  <si>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</si>
  <si>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</si>
  <si>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</si>
  <si>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</si>
  <si>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</si>
  <si>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</si>
  <si>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</si>
  <si>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</si>
  <si>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</si>
  <si>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</si>
  <si>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</si>
  <si>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</si>
  <si>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</si>
  <si>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</si>
  <si>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</si>
  <si>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</si>
  <si>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</si>
  <si>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</si>
  <si>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</si>
  <si>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</si>
  <si>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</si>
  <si>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</si>
  <si>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</si>
  <si>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</si>
  <si>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</si>
  <si>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</si>
  <si>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</si>
  <si>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</si>
  <si>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</si>
  <si>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</si>
  <si>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</si>
  <si>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</si>
  <si>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</si>
  <si>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</si>
  <si>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</si>
  <si>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</si>
  <si>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</si>
  <si>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</si>
  <si>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</si>
  <si>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</si>
  <si>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</si>
  <si>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</si>
  <si>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</si>
  <si>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</si>
  <si>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</si>
  <si>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</si>
  <si>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</si>
  <si>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</si>
  <si>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</si>
  <si>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</si>
  <si>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</si>
  <si>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</si>
  <si>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</si>
  <si>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</si>
  <si>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</si>
  <si>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</si>
  <si>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</si>
  <si>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</si>
  <si>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</si>
  <si>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</si>
  <si>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</si>
  <si>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</si>
  <si>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</si>
  <si>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</si>
  <si>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</si>
  <si>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</si>
  <si>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</si>
  <si>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</si>
  <si>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</si>
  <si>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</si>
  <si>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</si>
  <si>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</si>
  <si>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</si>
  <si>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</si>
  <si>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</si>
  <si>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</si>
  <si>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</si>
  <si>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</si>
  <si>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</si>
  <si>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</si>
  <si>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</si>
  <si>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</si>
  <si>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</si>
  <si>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</si>
  <si>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</si>
  <si>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</si>
  <si>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</si>
  <si>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</si>
  <si>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</si>
  <si>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</si>
  <si>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</si>
  <si>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</si>
  <si>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</si>
  <si>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</si>
  <si>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</si>
  <si>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</si>
  <si>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</si>
  <si>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</si>
  <si>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</si>
  <si>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</si>
  <si>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</si>
  <si>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</si>
  <si>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</si>
  <si>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</si>
  <si>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</si>
  <si>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</si>
  <si>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</si>
  <si>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</si>
  <si>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</si>
  <si>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</si>
  <si>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</si>
  <si>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</si>
  <si>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</si>
  <si>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</si>
  <si>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</si>
  <si>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</si>
  <si>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</si>
  <si>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</si>
  <si>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</si>
  <si>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</si>
  <si>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</si>
  <si>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</si>
  <si>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</si>
  <si>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</si>
  <si>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</si>
  <si>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</si>
  <si>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</si>
  <si>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</si>
  <si>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</si>
  <si>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</si>
  <si>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</si>
  <si>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</si>
  <si>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</si>
  <si>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</si>
  <si>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</si>
  <si>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</si>
  <si>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</si>
  <si>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</si>
  <si>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</si>
  <si>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</si>
  <si>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</si>
  <si>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</si>
  <si>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</si>
  <si>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</si>
  <si>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</si>
  <si>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</si>
  <si>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</si>
  <si>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</si>
  <si>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</si>
  <si>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</si>
  <si>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</si>
  <si>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</si>
  <si>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</si>
  <si>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</si>
  <si>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</si>
  <si>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</si>
  <si>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</si>
  <si>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</si>
  <si>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</si>
  <si>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</si>
  <si>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</si>
  <si>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</si>
  <si>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</si>
  <si>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</si>
  <si>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</si>
  <si>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</si>
  <si>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</si>
  <si>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</si>
  <si>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</si>
  <si>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</si>
  <si>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</si>
  <si>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</si>
  <si>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</si>
  <si>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</si>
  <si>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</si>
  <si>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</si>
  <si>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</si>
  <si>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</si>
  <si>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</si>
  <si>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</si>
  <si>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</si>
  <si>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</si>
  <si>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</si>
  <si>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</si>
  <si>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</si>
  <si>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</si>
  <si>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</si>
  <si>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</si>
  <si>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</si>
  <si>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</si>
  <si>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</si>
  <si>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</si>
  <si>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</si>
  <si>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</si>
  <si>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</si>
  <si>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</si>
  <si>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</si>
  <si>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</si>
  <si>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</si>
  <si>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</si>
  <si>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</si>
  <si>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</si>
  <si>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</si>
  <si>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</si>
  <si>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</si>
  <si>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</si>
  <si>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</si>
  <si>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</si>
  <si>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</si>
  <si>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</si>
  <si>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</si>
  <si>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</si>
  <si>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</si>
  <si>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</si>
  <si>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</si>
  <si>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</si>
  <si>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</si>
  <si>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</si>
  <si>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</si>
  <si>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</si>
  <si>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</si>
  <si>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</si>
  <si>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</si>
  <si>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</si>
  <si>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</si>
  <si>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</si>
  <si>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</si>
  <si>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</si>
  <si>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</si>
  <si>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</si>
  <si>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</si>
  <si>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</si>
  <si>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</si>
  <si>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</si>
  <si>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</si>
  <si>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</si>
  <si>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</si>
  <si>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</si>
  <si>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</si>
  <si>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</si>
  <si>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</si>
  <si>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</si>
  <si>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</si>
  <si>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</si>
  <si>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</si>
  <si>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</si>
  <si>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</si>
  <si>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</si>
  <si>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</si>
  <si>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</si>
  <si>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</si>
  <si>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</si>
  <si>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</si>
  <si>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</si>
  <si>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</si>
  <si>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</si>
  <si>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</si>
  <si>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</si>
  <si>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</si>
  <si>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</si>
  <si>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</si>
  <si>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</si>
  <si>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</si>
  <si>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</si>
  <si>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</si>
  <si>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</si>
  <si>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</si>
  <si>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</si>
  <si>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</si>
  <si>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</si>
  <si>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</si>
  <si>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</si>
  <si>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</si>
  <si>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</si>
  <si>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</si>
  <si>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</si>
  <si>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</si>
  <si>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</si>
  <si>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</si>
  <si>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</si>
  <si>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</si>
  <si>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</si>
  <si>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</si>
  <si>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</si>
  <si>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</si>
  <si>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</si>
  <si>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</si>
  <si>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</si>
  <si>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</si>
  <si>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</si>
  <si>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</si>
  <si>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</si>
  <si>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</si>
  <si>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</si>
  <si>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</si>
  <si>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</si>
  <si>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</si>
  <si>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</si>
  <si>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</si>
  <si>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</si>
  <si>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</si>
  <si>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</si>
  <si>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</si>
  <si>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</si>
  <si>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</si>
  <si>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</si>
  <si>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</si>
  <si>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</si>
  <si>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</si>
  <si>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</si>
  <si>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</si>
  <si>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</si>
  <si>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</si>
  <si>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</si>
  <si>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</si>
  <si>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</si>
  <si>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</si>
  <si>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</si>
  <si>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</si>
  <si>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</si>
  <si>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</si>
  <si>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</si>
  <si>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</si>
  <si>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</si>
  <si>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</si>
  <si>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</si>
  <si>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</si>
  <si>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</si>
  <si>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</si>
  <si>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</si>
  <si>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</si>
  <si>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</si>
  <si>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</si>
  <si>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</si>
  <si>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</si>
  <si>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</si>
  <si>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</si>
  <si>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</si>
  <si>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</si>
  <si>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</si>
  <si>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</si>
  <si>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</si>
  <si>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</si>
  <si>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</si>
  <si>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</si>
  <si>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</si>
  <si>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</si>
  <si>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</si>
  <si>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</si>
  <si>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</si>
  <si>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</si>
  <si>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</si>
  <si>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</si>
  <si>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</si>
  <si>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</si>
  <si>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</si>
  <si>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</si>
  <si>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</si>
  <si>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</si>
  <si>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</si>
  <si>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</si>
  <si>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</si>
  <si>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</si>
  <si>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</si>
  <si>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</si>
  <si>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</si>
  <si>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</si>
  <si>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</si>
  <si>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</si>
  <si>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</si>
  <si>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</si>
  <si>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</si>
  <si>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</si>
  <si>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</si>
  <si>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</si>
  <si>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</si>
  <si>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</si>
  <si>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</si>
  <si>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</si>
  <si>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</si>
  <si>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</si>
  <si>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</si>
  <si>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</si>
  <si>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</si>
  <si>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</si>
  <si>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</si>
  <si>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</si>
  <si>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</si>
  <si>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</si>
  <si>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</si>
  <si>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</si>
  <si>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</si>
  <si>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</si>
  <si>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</si>
  <si>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</si>
  <si>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</si>
  <si>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</si>
  <si>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</si>
  <si>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</si>
  <si>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</si>
  <si>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</si>
  <si>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</si>
  <si>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</si>
  <si>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</si>
  <si>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</si>
  <si>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</si>
  <si>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</si>
  <si>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</si>
  <si>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</si>
  <si>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</si>
  <si>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</si>
  <si>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</si>
  <si>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</si>
  <si>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</si>
  <si>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</si>
  <si>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</si>
  <si>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</si>
  <si>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</si>
  <si>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</si>
  <si>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</si>
  <si>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</si>
  <si>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</si>
  <si>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</si>
  <si>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</si>
  <si>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</si>
  <si>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</si>
  <si>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</si>
  <si>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</si>
  <si>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</si>
  <si>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</si>
  <si>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</si>
  <si>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</si>
  <si>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</si>
  <si>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</si>
  <si>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</si>
  <si>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</si>
  <si>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</si>
  <si>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</si>
  <si>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</si>
  <si>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</si>
  <si>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</si>
  <si>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</si>
  <si>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</si>
  <si>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</si>
  <si>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</si>
  <si>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</si>
  <si>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</si>
  <si>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</si>
  <si>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</si>
  <si>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</si>
  <si>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</si>
  <si>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</si>
  <si>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</si>
  <si>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</si>
  <si>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</si>
  <si>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</si>
  <si>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</si>
  <si>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</si>
  <si>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</si>
  <si>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</si>
  <si>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</si>
  <si>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</si>
  <si>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</si>
  <si>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</si>
  <si>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</si>
  <si>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</si>
  <si>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</si>
  <si>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</si>
  <si>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</si>
  <si>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</si>
  <si>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</si>
  <si>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</si>
  <si>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</si>
  <si>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</si>
  <si>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</si>
  <si>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</si>
  <si>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</si>
  <si>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</si>
  <si>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</si>
  <si>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</si>
  <si>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</si>
  <si>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</si>
  <si>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</si>
  <si>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</si>
  <si>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</si>
  <si>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</si>
  <si>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</si>
  <si>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</si>
  <si>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</si>
  <si>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</si>
  <si>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</si>
  <si>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</si>
  <si>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</si>
  <si>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</si>
  <si>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</si>
  <si>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</si>
  <si>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</si>
  <si>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</si>
  <si>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</si>
  <si>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</si>
  <si>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</si>
  <si>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</si>
  <si>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</si>
  <si>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</si>
  <si>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</si>
  <si>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</si>
  <si>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</si>
  <si>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</si>
  <si>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</si>
  <si>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</si>
  <si>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</si>
  <si>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</si>
  <si>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</si>
  <si>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</si>
  <si>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</si>
  <si>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</si>
  <si>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</si>
  <si>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</si>
  <si>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</si>
  <si>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</si>
  <si>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</si>
  <si>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</si>
  <si>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</si>
  <si>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</si>
  <si>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</si>
  <si>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</si>
  <si>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</si>
  <si>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</si>
  <si>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</si>
  <si>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</si>
  <si>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</si>
  <si>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</si>
  <si>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</si>
  <si>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</si>
  <si>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</si>
  <si>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</si>
  <si>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</si>
  <si>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</si>
  <si>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</si>
  <si>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</si>
  <si>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</si>
  <si>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</si>
  <si>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</si>
  <si>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</si>
  <si>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</si>
  <si>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</si>
  <si>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</si>
  <si>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</si>
  <si>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</si>
  <si>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</si>
  <si>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</si>
  <si>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</si>
  <si>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</si>
  <si>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</si>
  <si>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</si>
  <si>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</si>
  <si>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</si>
  <si>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</si>
  <si>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</si>
  <si>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</si>
  <si>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</si>
  <si>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</si>
  <si>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</si>
  <si>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</si>
  <si>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</si>
  <si>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</si>
  <si>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</si>
  <si>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</si>
  <si>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</si>
  <si>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</si>
  <si>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</si>
  <si>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</si>
  <si>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</si>
  <si>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</si>
  <si>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</si>
  <si>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</si>
  <si>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</si>
  <si>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</si>
  <si>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</si>
  <si>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</si>
  <si>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</si>
  <si>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</si>
  <si>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</si>
  <si>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</si>
  <si>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</si>
  <si>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</si>
  <si>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</si>
  <si>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</si>
  <si>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</si>
  <si>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</si>
  <si>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</si>
  <si>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</si>
  <si>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</si>
  <si>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</si>
  <si>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</si>
  <si>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</si>
  <si>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</si>
  <si>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</si>
  <si>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</si>
  <si>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</si>
  <si>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</si>
  <si>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</si>
  <si>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</si>
  <si>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</si>
  <si>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</si>
  <si>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</si>
  <si>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</si>
  <si>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</si>
  <si>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</si>
  <si>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</si>
  <si>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</si>
  <si>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</si>
  <si>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</si>
  <si>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</si>
  <si>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</si>
  <si>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</si>
  <si>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</si>
  <si>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</si>
  <si>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</si>
  <si>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</si>
  <si>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</si>
  <si>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</si>
  <si>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</si>
  <si>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</si>
  <si>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</si>
  <si>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</si>
  <si>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</si>
  <si>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</si>
  <si>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</si>
  <si>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</si>
  <si>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</si>
  <si>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</si>
  <si>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</si>
  <si>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</si>
  <si>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</si>
  <si>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</si>
  <si>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</si>
  <si>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</si>
  <si>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</si>
  <si>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</si>
  <si>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</si>
  <si>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</si>
  <si>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</si>
  <si>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</si>
  <si>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</si>
  <si>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</si>
  <si>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</si>
  <si>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</si>
  <si>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</si>
  <si>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</si>
  <si>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</si>
  <si>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</si>
  <si>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</si>
  <si>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</si>
  <si>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</si>
  <si>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</si>
  <si>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</si>
  <si>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</si>
  <si>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</si>
  <si>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</si>
  <si>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</si>
  <si>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</si>
  <si>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</si>
  <si>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</si>
  <si>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</si>
  <si>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</si>
  <si>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</si>
  <si>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</si>
  <si>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</si>
  <si>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</si>
  <si>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</si>
  <si>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</si>
  <si>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</si>
  <si>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</si>
  <si>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</si>
  <si>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</si>
  <si>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</si>
  <si>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</si>
  <si>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</si>
  <si>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</si>
  <si>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</si>
  <si>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</si>
  <si>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</si>
  <si>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</si>
  <si>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</si>
  <si>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</si>
  <si>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</si>
  <si>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</si>
  <si>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</si>
  <si>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</si>
  <si>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</si>
  <si>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</si>
  <si>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</si>
  <si>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</si>
  <si>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</si>
  <si>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</si>
  <si>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</si>
  <si>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</si>
  <si>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</si>
  <si>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</si>
  <si>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</si>
  <si>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</si>
  <si>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</si>
  <si>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</si>
  <si>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</si>
  <si>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</si>
  <si>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</si>
  <si>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</si>
  <si>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</si>
  <si>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</si>
  <si>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</si>
  <si>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</si>
  <si>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</si>
  <si>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</si>
  <si>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</si>
  <si>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</si>
  <si>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</si>
  <si>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</si>
  <si>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</si>
  <si>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</si>
  <si>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</si>
  <si>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</si>
  <si>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</si>
  <si>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</si>
  <si>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</si>
  <si>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</si>
  <si>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</si>
  <si>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</si>
  <si>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</si>
  <si>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</si>
  <si>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</si>
  <si>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</si>
  <si>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</si>
  <si>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</si>
  <si>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</si>
  <si>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</si>
  <si>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</si>
  <si>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</si>
  <si>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</si>
  <si>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</si>
  <si>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</si>
  <si>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</si>
  <si>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</si>
  <si>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</si>
  <si>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</si>
  <si>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</si>
  <si>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</si>
  <si>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</si>
  <si>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</si>
  <si>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</si>
  <si>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</si>
  <si>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</si>
  <si>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</si>
  <si>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</si>
  <si>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</si>
  <si>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</si>
  <si>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</si>
  <si>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</si>
  <si>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</si>
  <si>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</si>
  <si>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</si>
  <si>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</si>
  <si>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</si>
  <si>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</si>
  <si>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</si>
  <si>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</si>
  <si>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</si>
  <si>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</si>
  <si>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</si>
  <si>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</si>
  <si>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</si>
  <si>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</si>
  <si>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</si>
  <si>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</si>
  <si>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</si>
  <si>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</si>
  <si>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</si>
  <si>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</si>
  <si>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</si>
  <si>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</si>
  <si>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</si>
  <si>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</si>
  <si>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</si>
  <si>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</si>
  <si>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</si>
  <si>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</si>
  <si>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</si>
  <si>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</si>
  <si>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</si>
  <si>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</si>
  <si>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</si>
  <si>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</si>
  <si>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</si>
  <si>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</si>
  <si>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</si>
  <si>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</si>
  <si>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</si>
  <si>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</si>
  <si>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</si>
  <si>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</si>
  <si>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</si>
  <si>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</si>
  <si>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</si>
  <si>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</si>
  <si>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</si>
  <si>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</si>
  <si>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</si>
  <si>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</si>
  <si>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</si>
  <si>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</si>
  <si>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</si>
  <si>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</si>
  <si>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</si>
  <si>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</si>
  <si>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</si>
  <si>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</si>
  <si>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</si>
  <si>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</si>
  <si>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</si>
  <si>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</si>
  <si>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</si>
  <si>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</si>
  <si>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</si>
  <si>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</si>
  <si>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</si>
  <si>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</si>
  <si>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</si>
  <si>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</si>
  <si>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</si>
  <si>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</si>
  <si>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</si>
  <si>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</si>
  <si>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</si>
  <si>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</si>
  <si>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</si>
  <si>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</si>
  <si>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</si>
  <si>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</si>
  <si>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</si>
  <si>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</si>
  <si>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</si>
  <si>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</si>
  <si>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</si>
  <si>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</si>
  <si>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</si>
  <si>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</si>
  <si>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</si>
  <si>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</si>
  <si>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</si>
  <si>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</si>
  <si>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</si>
  <si>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</si>
  <si>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</si>
  <si>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</si>
  <si>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</si>
  <si>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</si>
  <si>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</si>
  <si>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</si>
  <si>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</si>
  <si>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</si>
  <si>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</si>
  <si>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</si>
  <si>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</si>
  <si>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</si>
  <si>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</si>
  <si>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</si>
  <si>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</si>
  <si>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</si>
  <si>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</si>
  <si>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</si>
  <si>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</si>
  <si>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</si>
  <si>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</si>
  <si>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</si>
  <si>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</si>
  <si>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</si>
  <si>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</si>
  <si>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</si>
  <si>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</si>
  <si>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</si>
  <si>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</si>
  <si>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</si>
  <si>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</si>
  <si>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</si>
  <si>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</si>
  <si>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</si>
  <si>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</si>
  <si>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</si>
  <si>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</si>
  <si>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</si>
  <si>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</si>
  <si>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</si>
  <si>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</si>
  <si>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</si>
  <si>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</si>
  <si>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</si>
  <si>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</si>
  <si>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</si>
  <si>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</si>
  <si>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</si>
  <si>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</si>
  <si>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</si>
  <si>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</si>
  <si>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</si>
  <si>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</si>
  <si>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</si>
  <si>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</si>
  <si>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</si>
  <si>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</si>
  <si>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</si>
  <si>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</si>
  <si>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</si>
  <si>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</si>
  <si>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</si>
  <si>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</si>
  <si>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</si>
  <si>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</si>
  <si>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</si>
  <si>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</si>
  <si>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</si>
  <si>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</si>
  <si>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</si>
  <si>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</si>
  <si>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</si>
  <si>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</si>
  <si>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</si>
  <si>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</si>
  <si>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</si>
  <si>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</si>
  <si>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</si>
  <si>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</si>
  <si>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</si>
  <si>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</si>
  <si>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</si>
  <si>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</si>
  <si>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</si>
  <si>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</si>
  <si>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</si>
  <si>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</si>
  <si>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</si>
  <si>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</si>
  <si>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</si>
  <si>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</si>
  <si>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</si>
  <si>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</si>
  <si>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</si>
  <si>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</si>
  <si>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</si>
  <si>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</si>
  <si>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</si>
  <si>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</si>
  <si>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</si>
  <si>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</si>
  <si>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</si>
  <si>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</si>
  <si>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</si>
  <si>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</si>
  <si>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</si>
  <si>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</si>
  <si>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</si>
  <si>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</si>
  <si>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</si>
  <si>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</si>
  <si>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</si>
  <si>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</si>
  <si>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</si>
  <si>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</si>
  <si>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</si>
  <si>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</si>
  <si>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</si>
  <si>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</si>
  <si>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</si>
  <si>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</si>
  <si>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</si>
  <si>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</si>
  <si>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</si>
  <si>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</si>
  <si>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</si>
  <si>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</si>
  <si>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</si>
  <si>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</si>
  <si>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</si>
  <si>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</si>
  <si>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</si>
  <si>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</si>
  <si>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</si>
  <si>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</si>
  <si>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</si>
  <si>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</si>
  <si>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</si>
  <si>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</si>
  <si>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</si>
  <si>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</si>
  <si>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</si>
  <si>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</si>
  <si>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</si>
  <si>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</si>
  <si>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</si>
  <si>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</si>
  <si>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</si>
  <si>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</si>
  <si>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</si>
  <si>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</si>
  <si>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</si>
  <si>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</si>
  <si>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</si>
  <si>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</si>
  <si>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</si>
  <si>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</si>
  <si>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</si>
  <si>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</si>
  <si>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</si>
  <si>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</si>
  <si>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</si>
  <si>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</si>
  <si>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</si>
  <si>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</si>
  <si>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</si>
  <si>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</si>
  <si>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</si>
  <si>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</si>
  <si>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</si>
  <si>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</si>
  <si>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</si>
  <si>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</si>
  <si>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</si>
  <si>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</si>
  <si>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</si>
  <si>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</si>
  <si>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</si>
  <si>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</si>
  <si>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</si>
  <si>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</si>
  <si>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</si>
  <si>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</si>
  <si>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</si>
  <si>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</si>
  <si>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</si>
  <si>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</si>
  <si>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</si>
  <si>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</si>
  <si>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</si>
  <si>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</si>
  <si>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</si>
  <si>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</si>
  <si>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</si>
  <si>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</si>
  <si>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</si>
  <si>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</si>
  <si>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</si>
  <si>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</si>
  <si>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</si>
  <si>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</si>
  <si>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</si>
  <si>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</si>
  <si>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</si>
  <si>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</si>
  <si>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</si>
  <si>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</si>
  <si>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</si>
  <si>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</si>
  <si>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</si>
  <si>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</si>
  <si>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</si>
  <si>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</si>
  <si>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</si>
  <si>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</si>
  <si>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</si>
  <si>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</si>
  <si>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</si>
  <si>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</si>
  <si>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</si>
  <si>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</si>
  <si>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</si>
  <si>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</si>
  <si>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</si>
  <si>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</si>
  <si>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</si>
  <si>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</si>
  <si>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</si>
  <si>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</si>
  <si>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</si>
  <si>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</si>
  <si>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</si>
  <si>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</si>
  <si>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</si>
  <si>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</si>
  <si>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</si>
  <si>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</si>
  <si>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</si>
  <si>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</si>
  <si>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</si>
  <si>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</si>
  <si>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</si>
  <si>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</si>
  <si>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</si>
  <si>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</si>
  <si>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</si>
  <si>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</si>
  <si>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</si>
  <si>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</si>
  <si>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</si>
  <si>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</si>
  <si>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</si>
  <si>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</si>
  <si>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</si>
  <si>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</si>
  <si>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</si>
  <si>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</si>
  <si>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</si>
  <si>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</si>
  <si>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</si>
  <si>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</si>
  <si>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</si>
  <si>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</si>
  <si>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</si>
  <si>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</si>
  <si>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</si>
  <si>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</si>
  <si>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</si>
  <si>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</si>
  <si>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</si>
  <si>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</si>
  <si>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</si>
  <si>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</si>
  <si>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</si>
  <si>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</si>
  <si>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</si>
  <si>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</si>
  <si>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</si>
  <si>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</si>
  <si>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</si>
  <si>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</si>
  <si>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</si>
  <si>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</si>
  <si>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</si>
  <si>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</si>
  <si>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</si>
  <si>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</si>
  <si>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</si>
  <si>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</si>
  <si>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</si>
  <si>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</si>
  <si>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</si>
  <si>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</si>
  <si>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</si>
  <si>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</si>
  <si>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</si>
  <si>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</si>
  <si>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</si>
  <si>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</si>
  <si>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</si>
  <si>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</si>
  <si>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</si>
  <si>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</si>
  <si>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</si>
  <si>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</si>
  <si>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</si>
  <si>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</si>
  <si>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</si>
  <si>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</si>
  <si>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</si>
  <si>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</si>
  <si>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</si>
  <si>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</si>
  <si>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</si>
  <si>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</si>
  <si>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</si>
  <si>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</si>
  <si>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</si>
  <si>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</si>
  <si>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</si>
  <si>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</si>
  <si>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</si>
  <si>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</si>
  <si>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</si>
  <si>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</si>
  <si>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</si>
  <si>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</si>
  <si>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</si>
  <si>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</si>
  <si>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</si>
  <si>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</si>
  <si>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</si>
  <si>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</si>
  <si>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</si>
  <si>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</si>
  <si>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</si>
  <si>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</si>
  <si>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</si>
  <si>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</si>
  <si>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</si>
  <si>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</si>
  <si>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</si>
  <si>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</si>
  <si>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</si>
  <si>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</si>
  <si>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</si>
  <si>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</si>
  <si>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</si>
  <si>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</si>
  <si>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</si>
  <si>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</si>
  <si>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</si>
  <si>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</si>
  <si>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</si>
  <si>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</si>
  <si>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</si>
  <si>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</si>
  <si>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</si>
  <si>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</si>
  <si>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</si>
  <si>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</si>
  <si>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</si>
  <si>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</si>
  <si>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</si>
  <si>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</si>
  <si>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</si>
  <si>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</si>
  <si>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</si>
  <si>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</si>
  <si>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</si>
  <si>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</si>
  <si>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</si>
  <si>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</si>
  <si>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</si>
  <si>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</si>
  <si>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</si>
  <si>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</si>
  <si>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</si>
  <si>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</si>
  <si>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</si>
  <si>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</si>
  <si>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</si>
  <si>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</si>
  <si>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</si>
  <si>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</si>
  <si>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</si>
  <si>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</si>
  <si>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</si>
  <si>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</si>
  <si>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</si>
  <si>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</si>
  <si>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</si>
  <si>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</si>
  <si>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</si>
  <si>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</si>
  <si>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</si>
  <si>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</si>
  <si>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</si>
  <si>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</si>
  <si>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</si>
  <si>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</si>
  <si>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</si>
  <si>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</si>
  <si>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</si>
  <si>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</si>
  <si>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</si>
  <si>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</si>
  <si>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</si>
  <si>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</si>
  <si>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</si>
  <si>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</si>
  <si>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</si>
  <si>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</si>
  <si>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</si>
  <si>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</si>
  <si>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</si>
  <si>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</si>
  <si>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</si>
  <si>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</si>
  <si>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</si>
  <si>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</si>
  <si>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</si>
  <si>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</si>
  <si>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</si>
  <si>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</si>
  <si>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</si>
  <si>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</si>
  <si>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</si>
  <si>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</si>
  <si>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</si>
  <si>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</si>
  <si>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</si>
  <si>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</si>
  <si>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</si>
  <si>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</si>
  <si>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</si>
  <si>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</si>
  <si>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</si>
  <si>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</si>
  <si>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</si>
  <si>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</si>
  <si>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</si>
  <si>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</si>
  <si>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</si>
  <si>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</si>
  <si>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</si>
  <si>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</si>
  <si>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</si>
  <si>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</si>
  <si>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</si>
  <si>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</si>
  <si>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</si>
  <si>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</si>
  <si>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</si>
  <si>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</si>
  <si>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</si>
  <si>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</si>
  <si>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</si>
  <si>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</si>
  <si>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</si>
  <si>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</si>
  <si>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</si>
  <si>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</si>
  <si>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</si>
  <si>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</si>
  <si>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</si>
  <si>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</si>
  <si>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</si>
  <si>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</si>
  <si>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</si>
  <si>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</si>
  <si>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</si>
  <si>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</si>
  <si>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</si>
  <si>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</si>
  <si>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</si>
  <si>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</si>
  <si>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</si>
  <si>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</si>
  <si>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</si>
  <si>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</si>
  <si>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</si>
  <si>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</si>
  <si>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</si>
  <si>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</si>
  <si>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</si>
  <si>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</si>
  <si>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</si>
  <si>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</si>
  <si>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</si>
  <si>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</si>
  <si>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</si>
  <si>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</si>
  <si>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</si>
  <si>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</si>
  <si>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</si>
  <si>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</si>
  <si>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</si>
  <si>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</si>
  <si>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</si>
  <si>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</si>
  <si>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</si>
  <si>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</si>
  <si>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</si>
  <si>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</si>
  <si>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</si>
  <si>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</si>
  <si>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</si>
  <si>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</si>
  <si>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</si>
  <si>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</si>
  <si>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</si>
  <si>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</si>
  <si>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</si>
  <si>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</si>
  <si>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</si>
  <si>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</si>
  <si>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</si>
  <si>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</si>
  <si>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</si>
  <si>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</si>
  <si>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</si>
  <si>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</si>
  <si>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</si>
  <si>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</si>
  <si>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</si>
  <si>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</si>
  <si>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</si>
  <si>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</si>
  <si>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</si>
  <si>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</si>
  <si>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</si>
  <si>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</si>
  <si>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</si>
  <si>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</si>
  <si>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</si>
  <si>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</si>
  <si>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</si>
  <si>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</si>
  <si>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</si>
  <si>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</si>
  <si>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</si>
  <si>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</si>
  <si>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</si>
  <si>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</si>
  <si>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</si>
  <si>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</si>
  <si>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</si>
  <si>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</si>
  <si>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</si>
  <si>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</si>
  <si>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</si>
  <si>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</si>
  <si>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</si>
  <si>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</si>
  <si>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</si>
  <si>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</si>
  <si>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</si>
  <si>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</si>
  <si>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</si>
  <si>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</si>
  <si>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</si>
  <si>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</si>
  <si>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</si>
  <si>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</si>
  <si>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</si>
  <si>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</si>
  <si>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</si>
  <si>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</si>
  <si>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</si>
  <si>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</si>
  <si>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</si>
  <si>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</si>
  <si>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</si>
  <si>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</si>
  <si>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</si>
  <si>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</si>
  <si>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</si>
  <si>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</si>
  <si>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</si>
  <si>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</si>
  <si>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</si>
  <si>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</si>
  <si>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</si>
  <si>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</si>
  <si>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</si>
  <si>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</si>
  <si>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</si>
  <si>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</si>
  <si>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</si>
  <si>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</si>
  <si>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</si>
  <si>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</si>
  <si>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</si>
  <si>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</si>
  <si>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</si>
  <si>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</si>
  <si>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</si>
  <si>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</si>
  <si>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</si>
  <si>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</si>
  <si>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</si>
  <si>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</si>
  <si>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</si>
  <si>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</si>
  <si>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</si>
  <si>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</si>
  <si>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</si>
  <si>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</si>
  <si>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</si>
  <si>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</si>
  <si>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</si>
  <si>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</si>
  <si>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</si>
  <si>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</si>
  <si>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</si>
  <si>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</si>
  <si>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</si>
  <si>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</si>
  <si>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</si>
  <si>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</si>
  <si>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</si>
  <si>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</si>
  <si>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</si>
  <si>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</si>
  <si>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</si>
  <si>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</si>
  <si>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</si>
  <si>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</si>
  <si>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</si>
  <si>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</si>
  <si>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</si>
  <si>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</si>
  <si>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</si>
  <si>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</si>
  <si>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</si>
  <si>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</si>
  <si>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</si>
  <si>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</si>
  <si>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</si>
  <si>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</si>
  <si>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</si>
  <si>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</si>
  <si>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</si>
  <si>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</si>
  <si>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</si>
  <si>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</si>
  <si>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</si>
  <si>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</si>
  <si>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</si>
  <si>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</si>
  <si>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</si>
  <si>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</si>
  <si>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</si>
  <si>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</si>
  <si>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</si>
  <si>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</si>
  <si>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</si>
  <si>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</si>
  <si>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</si>
  <si>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</si>
  <si>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</si>
  <si>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</si>
  <si>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</si>
  <si>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</si>
  <si>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</si>
  <si>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</si>
  <si>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</si>
  <si>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</si>
  <si>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</si>
  <si>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</si>
  <si>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</si>
  <si>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</si>
  <si>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</si>
  <si>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</si>
  <si>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</si>
  <si>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</si>
  <si>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</si>
  <si>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</si>
  <si>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</si>
  <si>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</si>
  <si>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</si>
  <si>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</si>
  <si>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</si>
  <si>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</si>
  <si>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</si>
  <si>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</si>
  <si>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</si>
  <si>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</si>
  <si>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</si>
  <si>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</si>
  <si>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</si>
  <si>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</si>
  <si>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</si>
  <si>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</si>
  <si>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</si>
  <si>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</si>
  <si>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</si>
  <si>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</si>
  <si>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</si>
  <si>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</si>
  <si>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</si>
  <si>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</si>
  <si>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</si>
  <si>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</si>
  <si>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</si>
  <si>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</si>
  <si>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</si>
  <si>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</si>
  <si>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</si>
  <si>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</si>
  <si>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</si>
  <si>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</si>
  <si>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</si>
  <si>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</si>
  <si>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</si>
  <si>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</si>
  <si>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</si>
  <si>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</si>
  <si>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</si>
  <si>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</si>
  <si>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</si>
  <si>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</si>
  <si>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</si>
  <si>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</si>
  <si>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</si>
  <si>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</si>
  <si>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</si>
  <si>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</si>
  <si>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</si>
  <si>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</si>
  <si>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</si>
  <si>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</si>
  <si>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</si>
  <si>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</si>
  <si>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</si>
  <si>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</si>
  <si>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</si>
  <si>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</si>
  <si>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</si>
  <si>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</si>
  <si>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</si>
  <si>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</si>
  <si>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</si>
  <si>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</si>
  <si>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</si>
  <si>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</si>
  <si>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</si>
  <si>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</si>
  <si>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</si>
  <si>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</si>
  <si>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</si>
  <si>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</si>
  <si>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</si>
  <si>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</si>
  <si>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</si>
  <si>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</si>
  <si>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</si>
  <si>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</si>
  <si>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</si>
  <si>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</si>
  <si>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</si>
  <si>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</si>
  <si>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</si>
  <si>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</si>
  <si>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</si>
  <si>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</si>
  <si>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</si>
  <si>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</si>
  <si>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</si>
  <si>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</si>
  <si>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</si>
  <si>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</si>
  <si>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</si>
  <si>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</si>
  <si>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</si>
  <si>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</si>
  <si>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</si>
  <si>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</si>
  <si>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</si>
  <si>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</si>
  <si>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</si>
  <si>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</si>
  <si>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</si>
  <si>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</si>
  <si>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</si>
  <si>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</si>
  <si>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</si>
  <si>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</si>
  <si>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</si>
  <si>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</si>
  <si>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</si>
  <si>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</si>
  <si>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</si>
  <si>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</si>
  <si>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</si>
  <si>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</si>
  <si>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</si>
  <si>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</si>
  <si>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</si>
  <si>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</si>
  <si>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</si>
  <si>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</si>
  <si>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</si>
  <si>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</si>
  <si>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</si>
  <si>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</si>
  <si>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</si>
  <si>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</si>
  <si>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</si>
  <si>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</si>
  <si>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</si>
  <si>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</si>
  <si>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</si>
  <si>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</si>
  <si>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</si>
  <si>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</si>
  <si>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</si>
  <si>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</si>
  <si>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</si>
  <si>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</si>
  <si>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</si>
  <si>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</si>
  <si>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</si>
  <si>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</si>
  <si>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</si>
  <si>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</si>
  <si>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</si>
  <si>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</si>
  <si>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</si>
  <si>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</si>
  <si>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</si>
  <si>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</si>
  <si>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</si>
  <si>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</si>
  <si>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</si>
  <si>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</si>
  <si>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</si>
  <si>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</si>
  <si>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</si>
  <si>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</si>
  <si>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</si>
  <si>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</si>
  <si>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</si>
  <si>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</si>
  <si>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</si>
  <si>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</si>
  <si>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</si>
  <si>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</si>
  <si>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</si>
  <si>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</si>
  <si>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</si>
  <si>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</si>
  <si>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</si>
  <si>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</si>
  <si>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</si>
  <si>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</si>
  <si>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</si>
  <si>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</si>
  <si>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</si>
  <si>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</si>
  <si>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</si>
  <si>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</si>
  <si>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</si>
  <si>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</si>
  <si>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</si>
  <si>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</si>
  <si>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</si>
  <si>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</si>
  <si>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</si>
  <si>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</si>
  <si>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</si>
  <si>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</si>
  <si>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</si>
  <si>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</si>
  <si>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</si>
  <si>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</si>
  <si>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</si>
  <si>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</si>
  <si>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</si>
  <si>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</si>
  <si>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</si>
  <si>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</si>
  <si>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</si>
  <si>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</si>
  <si>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</si>
  <si>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</si>
  <si>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</si>
  <si>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</si>
  <si>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</si>
  <si>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</si>
  <si>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</si>
  <si>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</si>
  <si>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</si>
  <si>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</si>
  <si>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</si>
  <si>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</si>
  <si>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</si>
  <si>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</si>
  <si>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</si>
  <si>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</si>
  <si>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</si>
  <si>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</si>
  <si>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</si>
  <si>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</si>
  <si>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</si>
  <si>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</si>
  <si>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</si>
  <si>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</si>
  <si>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</si>
  <si>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</si>
  <si>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</si>
  <si>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</si>
  <si>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</si>
  <si>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</si>
  <si>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</si>
  <si>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</si>
  <si>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</si>
  <si>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</si>
  <si>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</si>
  <si>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</si>
  <si>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</si>
  <si>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</si>
  <si>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</si>
  <si>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</si>
  <si>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</si>
  <si>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</si>
  <si>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</si>
  <si>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</si>
  <si>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</si>
  <si>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</si>
  <si>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</si>
  <si>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</si>
  <si>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</si>
  <si>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</si>
  <si>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</si>
  <si>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</si>
  <si>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</si>
  <si>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</si>
  <si>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</si>
  <si>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</si>
  <si>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</si>
  <si>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</si>
  <si>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</si>
  <si>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</si>
  <si>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</si>
  <si>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</si>
  <si>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</si>
  <si>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</si>
  <si>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</si>
  <si>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</si>
  <si>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</si>
  <si>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</si>
  <si>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</si>
  <si>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</si>
  <si>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</si>
  <si>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</si>
  <si>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</si>
  <si>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</si>
  <si>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</si>
  <si>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</si>
  <si>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</si>
  <si>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</si>
  <si>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</si>
  <si>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</si>
  <si>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</si>
  <si>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</si>
  <si>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</si>
  <si>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</si>
  <si>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</si>
  <si>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</si>
  <si>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</si>
  <si>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</si>
  <si>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</si>
  <si>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</si>
  <si>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</si>
  <si>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</si>
  <si>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</si>
  <si>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</si>
  <si>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</si>
  <si>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</si>
  <si>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</si>
  <si>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</si>
  <si>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</si>
  <si>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</si>
  <si>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</si>
  <si>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</si>
  <si>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</si>
  <si>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</si>
  <si>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</si>
  <si>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</si>
  <si>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</si>
  <si>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</si>
  <si>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</si>
  <si>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</si>
  <si>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</si>
  <si>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</si>
  <si>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</si>
  <si>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</si>
  <si>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</si>
  <si>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</si>
  <si>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</si>
  <si>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</si>
  <si>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</si>
  <si>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</si>
  <si>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</si>
  <si>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</si>
  <si>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</si>
  <si>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</si>
  <si>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</si>
  <si>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</si>
  <si>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</si>
  <si>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</si>
  <si>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</si>
  <si>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</si>
  <si>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</si>
  <si>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</si>
  <si>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</si>
  <si>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</si>
  <si>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</si>
  <si>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</si>
  <si>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</si>
  <si>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</si>
  <si>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</si>
  <si>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</si>
  <si>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</si>
  <si>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</si>
  <si>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</si>
  <si>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</si>
  <si>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</si>
  <si>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</si>
  <si>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</si>
  <si>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</si>
  <si>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</si>
  <si>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</si>
  <si>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</si>
  <si>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</si>
  <si>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</si>
  <si>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</si>
  <si>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</si>
  <si>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</si>
  <si>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</si>
  <si>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</si>
  <si>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</si>
  <si>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</si>
  <si>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</si>
  <si>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</si>
  <si>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</si>
  <si>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</si>
  <si>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</si>
  <si>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</si>
  <si>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</si>
  <si>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</si>
  <si>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</si>
  <si>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</si>
  <si>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</si>
  <si>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</si>
  <si>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</si>
  <si>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</si>
  <si>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</si>
  <si>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</si>
  <si>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</si>
  <si>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</si>
  <si>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</si>
  <si>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</si>
  <si>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</si>
  <si>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</si>
  <si>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</si>
  <si>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</si>
  <si>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</si>
  <si>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</si>
  <si>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</si>
  <si>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</si>
  <si>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</si>
  <si>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</si>
  <si>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</si>
  <si>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</si>
  <si>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</si>
  <si>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</si>
  <si>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</si>
  <si>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</si>
  <si>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</si>
  <si>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</si>
  <si>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</si>
  <si>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</si>
  <si>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</si>
  <si>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</si>
  <si>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</si>
  <si>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</si>
  <si>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</si>
  <si>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</si>
  <si>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</si>
  <si>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</si>
  <si>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</si>
  <si>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</si>
  <si>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</si>
  <si>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</si>
  <si>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</si>
  <si>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</si>
  <si>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</si>
  <si>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</si>
  <si>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</si>
  <si>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</si>
  <si>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</si>
  <si>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</si>
  <si>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</si>
  <si>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</si>
  <si>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</si>
  <si>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</si>
  <si>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</si>
  <si>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</si>
  <si>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</si>
  <si>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</si>
  <si>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</si>
  <si>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</si>
  <si>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</si>
  <si>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</si>
  <si>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</si>
  <si>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</si>
  <si>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</si>
  <si>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</si>
  <si>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</si>
  <si>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</si>
  <si>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</si>
  <si>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</si>
  <si>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</si>
  <si>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</si>
  <si>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</si>
  <si>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</si>
  <si>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</si>
  <si>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</si>
  <si>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</si>
  <si>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</si>
  <si>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</si>
  <si>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</si>
  <si>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</si>
  <si>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</si>
  <si>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</si>
  <si>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</si>
  <si>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</si>
  <si>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</si>
  <si>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</si>
  <si>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</si>
  <si>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</si>
  <si>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</si>
  <si>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</si>
  <si>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</si>
  <si>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</si>
  <si>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</si>
  <si>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</si>
  <si>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</si>
  <si>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</si>
  <si>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</si>
  <si>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</si>
  <si>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</si>
  <si>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</si>
  <si>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</si>
  <si>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</si>
  <si>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</si>
  <si>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</si>
  <si>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</si>
  <si>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</si>
  <si>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</si>
  <si>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</si>
  <si>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</si>
  <si>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</si>
  <si>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</si>
  <si>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</si>
  <si>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</si>
  <si>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</si>
  <si>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</si>
  <si>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</si>
  <si>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</si>
  <si>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</si>
  <si>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</si>
  <si>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</si>
  <si>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</si>
  <si>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</si>
  <si>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</si>
  <si>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</si>
  <si>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</si>
  <si>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</si>
  <si>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</si>
  <si>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</si>
  <si>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</si>
  <si>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</si>
  <si>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</si>
  <si>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</si>
  <si>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</si>
  <si>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</si>
  <si>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</si>
  <si>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</si>
  <si>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</si>
  <si>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</si>
  <si>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</si>
  <si>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</si>
  <si>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</si>
  <si>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</si>
  <si>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</si>
  <si>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</si>
  <si>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</si>
  <si>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</si>
  <si>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</si>
  <si>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</si>
  <si>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</si>
  <si>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</si>
  <si>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</si>
  <si>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</si>
  <si>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</si>
  <si>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</si>
  <si>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</si>
  <si>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</si>
  <si>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</si>
  <si>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</si>
  <si>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</si>
  <si>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</si>
  <si>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</si>
  <si>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</si>
  <si>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</si>
  <si>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</si>
  <si>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</si>
  <si>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</si>
  <si>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</si>
  <si>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</si>
  <si>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</si>
  <si>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</si>
  <si>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</si>
  <si>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</si>
  <si>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</si>
  <si>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</si>
  <si>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</si>
  <si>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</si>
  <si>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</si>
  <si>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</si>
  <si>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</si>
  <si>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</si>
  <si>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</si>
  <si>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</si>
  <si>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</si>
  <si>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</si>
  <si>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</si>
  <si>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</si>
  <si>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</si>
  <si>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</si>
  <si>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</si>
  <si>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</si>
  <si>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</si>
  <si>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</si>
  <si>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</si>
  <si>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</si>
  <si>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</si>
  <si>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</si>
  <si>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</si>
  <si>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</si>
  <si>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</si>
  <si>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</si>
  <si>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</si>
  <si>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</si>
  <si>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</si>
  <si>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</si>
  <si>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</si>
  <si>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</si>
  <si>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</si>
  <si>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</si>
  <si>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</si>
  <si>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</si>
  <si>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</si>
  <si>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</si>
  <si>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</si>
  <si>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</si>
  <si>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</si>
  <si>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</si>
  <si>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</si>
  <si>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</si>
  <si>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</si>
  <si>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</si>
  <si>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</si>
  <si>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</si>
  <si>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</si>
  <si>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</si>
  <si>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</si>
  <si>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</si>
  <si>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</si>
  <si>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</si>
  <si>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</si>
  <si>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</si>
  <si>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</si>
  <si>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</si>
  <si>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</si>
  <si>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</si>
  <si>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</si>
  <si>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</si>
  <si>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</si>
  <si>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</si>
  <si>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</si>
  <si>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</si>
  <si>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</si>
  <si>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</si>
  <si>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</si>
  <si>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</si>
  <si>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</si>
  <si>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</si>
  <si>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</si>
  <si>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</si>
  <si>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</si>
  <si>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</si>
  <si>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</si>
  <si>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</si>
  <si>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</si>
  <si>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</si>
  <si>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</si>
  <si>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</si>
  <si>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</si>
  <si>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</si>
  <si>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</si>
  <si>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</si>
  <si>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</si>
  <si>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</si>
  <si>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</si>
  <si>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</si>
  <si>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</si>
  <si>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</si>
  <si>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</si>
  <si>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</si>
  <si>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</si>
  <si>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</si>
  <si>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</si>
  <si>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</si>
  <si>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</si>
  <si>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</si>
  <si>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</si>
  <si>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</si>
  <si>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</si>
  <si>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</si>
  <si>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</si>
  <si>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</si>
  <si>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</si>
  <si>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</si>
  <si>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</si>
  <si>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</si>
  <si>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</si>
  <si>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</si>
  <si>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</si>
  <si>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</si>
  <si>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</si>
  <si>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</si>
  <si>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</si>
  <si>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</si>
  <si>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</si>
  <si>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</si>
  <si>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</si>
  <si>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</si>
  <si>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</si>
  <si>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</si>
  <si>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</si>
  <si>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</si>
  <si>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</si>
  <si>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</si>
  <si>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</si>
  <si>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</si>
  <si>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</si>
  <si>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</si>
  <si>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</si>
  <si>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</si>
  <si>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</si>
  <si>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</si>
  <si>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</si>
  <si>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</si>
  <si>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</si>
  <si>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</si>
  <si>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</si>
  <si>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</si>
  <si>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</si>
  <si>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</si>
  <si>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</si>
  <si>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</si>
  <si>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</si>
  <si>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</si>
  <si>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</si>
  <si>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</si>
  <si>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</si>
  <si>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</si>
  <si>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</si>
  <si>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</si>
  <si>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</si>
  <si>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</si>
  <si>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</si>
  <si>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</si>
  <si>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</si>
  <si>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</si>
  <si>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</si>
  <si>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</si>
  <si>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</si>
  <si>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</si>
  <si>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</si>
  <si>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</si>
  <si>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</si>
  <si>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</si>
  <si>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</si>
  <si>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</si>
  <si>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</si>
  <si>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</si>
  <si>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</si>
  <si>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</si>
  <si>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</si>
  <si>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</si>
  <si>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</si>
  <si>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</si>
  <si>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</si>
  <si>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</si>
  <si>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</si>
  <si>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</si>
  <si>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</si>
  <si>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</si>
  <si>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</si>
  <si>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</si>
  <si>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</si>
  <si>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</si>
  <si>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</si>
  <si>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</si>
  <si>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</si>
  <si>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</si>
  <si>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</si>
  <si>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</si>
  <si>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</si>
  <si>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</si>
  <si>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</si>
  <si>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</si>
  <si>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</si>
  <si>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</si>
  <si>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</si>
  <si>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</si>
  <si>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</si>
  <si>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</si>
  <si>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</si>
  <si>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</si>
  <si>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</si>
  <si>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</si>
  <si>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</si>
  <si>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</si>
  <si>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</si>
  <si>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</si>
  <si>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</si>
  <si>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</si>
  <si>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</si>
  <si>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</si>
  <si>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</si>
  <si>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</si>
  <si>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</si>
  <si>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</si>
  <si>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</si>
  <si>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</si>
  <si>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</si>
  <si>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</si>
  <si>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</si>
  <si>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</si>
  <si>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</si>
  <si>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</si>
  <si>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</si>
  <si>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</si>
  <si>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</si>
  <si>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</si>
  <si>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</si>
  <si>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</si>
  <si>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</si>
  <si>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</si>
  <si>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</si>
  <si>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</si>
  <si>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</si>
  <si>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</si>
  <si>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</si>
  <si>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</si>
  <si>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</si>
  <si>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</si>
  <si>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</si>
  <si>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</si>
  <si>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</si>
  <si>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</si>
  <si>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</si>
  <si>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</si>
  <si>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</si>
  <si>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</si>
  <si>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</si>
  <si>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</si>
  <si>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</si>
  <si>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</si>
  <si>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</si>
  <si>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</si>
  <si>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</si>
  <si>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</si>
  <si>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</si>
  <si>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</si>
  <si>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</si>
  <si>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</si>
  <si>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</si>
  <si>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</si>
  <si>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</si>
  <si>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</si>
  <si>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</si>
  <si>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</si>
  <si>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</si>
  <si>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</si>
  <si>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</si>
  <si>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</si>
  <si>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</si>
  <si>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</si>
  <si>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</si>
  <si>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</si>
  <si>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</si>
  <si>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</si>
  <si>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</si>
  <si>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</si>
  <si>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</si>
  <si>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</si>
  <si>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</si>
  <si>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</si>
  <si>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</si>
  <si>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</si>
  <si>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</si>
  <si>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</si>
  <si>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</si>
  <si>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</si>
  <si>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</si>
  <si>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</si>
  <si>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</si>
  <si>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</si>
  <si>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</si>
  <si>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</si>
  <si>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</si>
  <si>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</si>
  <si>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</si>
  <si>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</si>
  <si>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</si>
  <si>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</si>
  <si>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</si>
  <si>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</si>
  <si>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</si>
  <si>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</si>
  <si>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</si>
  <si>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</si>
  <si>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</si>
  <si>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</si>
  <si>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</si>
  <si>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</si>
  <si>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</si>
  <si>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</si>
  <si>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</si>
  <si>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</si>
  <si>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</si>
  <si>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</si>
  <si>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</si>
  <si>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</si>
  <si>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</si>
  <si>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</si>
  <si>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</si>
  <si>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</si>
  <si>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</si>
  <si>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</si>
  <si>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</si>
  <si>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</si>
  <si>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</si>
  <si>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</si>
  <si>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</si>
  <si>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</si>
  <si>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</si>
  <si>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</si>
  <si>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</si>
  <si>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</si>
  <si>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</si>
  <si>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</si>
  <si>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</si>
  <si>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</si>
  <si>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</si>
  <si>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</si>
  <si>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</si>
  <si>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</si>
  <si>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</si>
  <si>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</si>
  <si>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</si>
  <si>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</si>
  <si>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</si>
  <si>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</si>
  <si>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</si>
  <si>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</si>
  <si>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</si>
  <si>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</si>
  <si>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</si>
  <si>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</si>
  <si>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</si>
  <si>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</si>
  <si>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</si>
  <si>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</si>
  <si>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</si>
  <si>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</si>
  <si>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</si>
  <si>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</si>
  <si>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</si>
  <si>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</si>
  <si>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</si>
  <si>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</si>
  <si>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</si>
  <si>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</si>
  <si>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</si>
  <si>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</si>
  <si>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</si>
  <si>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</si>
  <si>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</si>
  <si>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</si>
  <si>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</si>
  <si>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</si>
  <si>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</si>
  <si>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</si>
  <si>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</si>
  <si>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</si>
  <si>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</si>
  <si>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</si>
  <si>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</si>
  <si>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</si>
  <si>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</si>
  <si>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</si>
  <si>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</si>
  <si>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</si>
  <si>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</si>
  <si>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</si>
  <si>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</si>
  <si>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</si>
  <si>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</si>
  <si>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</si>
  <si>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</si>
  <si>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</si>
  <si>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</si>
  <si>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</si>
  <si>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</si>
  <si>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</si>
  <si>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</si>
  <si>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</si>
  <si>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</si>
  <si>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</si>
  <si>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</si>
  <si>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</si>
  <si>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</si>
  <si>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</si>
  <si>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</si>
  <si>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</si>
  <si>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</si>
  <si>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</si>
  <si>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</si>
  <si>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</si>
  <si>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</si>
  <si>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</si>
  <si>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</si>
  <si>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</si>
  <si>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</si>
  <si>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</si>
  <si>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</si>
  <si>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</si>
  <si>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</si>
  <si>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</si>
  <si>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</si>
  <si>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</si>
  <si>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</si>
  <si>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</si>
  <si>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</si>
  <si>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</si>
  <si>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</si>
  <si>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</si>
  <si>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</si>
  <si>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</si>
  <si>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</si>
  <si>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</si>
  <si>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</si>
  <si>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</si>
  <si>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</si>
  <si>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</si>
  <si>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</si>
  <si>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</si>
  <si>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</si>
  <si>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</si>
  <si>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</si>
  <si>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</si>
  <si>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</si>
  <si>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</si>
  <si>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</si>
  <si>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</si>
  <si>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</si>
  <si>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</si>
  <si>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</si>
  <si>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</si>
  <si>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</si>
  <si>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</si>
  <si>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</si>
  <si>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</si>
  <si>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</si>
  <si>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</si>
  <si>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</si>
  <si>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</si>
  <si>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</si>
  <si>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</si>
  <si>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</si>
  <si>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</si>
  <si>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</si>
  <si>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</si>
  <si>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</si>
  <si>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</si>
  <si>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</si>
  <si>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</si>
  <si>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</si>
  <si>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</si>
  <si>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</si>
  <si>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</si>
  <si>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</si>
  <si>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</si>
  <si>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</si>
  <si>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</si>
  <si>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</si>
  <si>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</si>
  <si>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</si>
  <si>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</si>
  <si>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</si>
  <si>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</si>
  <si>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</si>
  <si>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</si>
  <si>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</si>
  <si>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</si>
  <si>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</si>
  <si>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</si>
  <si>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</si>
  <si>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</si>
  <si>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</si>
  <si>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</si>
  <si>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</si>
  <si>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</si>
  <si>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</si>
  <si>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</si>
  <si>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</si>
  <si>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</si>
  <si>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</si>
  <si>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</si>
  <si>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</si>
  <si>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</si>
  <si>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</si>
  <si>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</si>
  <si>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</si>
  <si>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</si>
  <si>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</si>
  <si>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</si>
  <si>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</si>
  <si>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</si>
  <si>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</si>
  <si>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</si>
  <si>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</si>
  <si>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</si>
  <si>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</si>
  <si>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</si>
  <si>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</si>
  <si>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</si>
  <si>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</si>
  <si>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</si>
  <si>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</si>
  <si>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</si>
  <si>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</si>
  <si>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</si>
  <si>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</si>
  <si>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</si>
  <si>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</si>
  <si>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</si>
  <si>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</si>
  <si>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</si>
  <si>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</si>
  <si>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</si>
  <si>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</si>
  <si>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</si>
  <si>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</si>
  <si>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</si>
  <si>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</si>
  <si>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</si>
  <si>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</si>
  <si>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</si>
  <si>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</si>
  <si>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</si>
  <si>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</si>
  <si>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</si>
  <si>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</si>
  <si>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</si>
  <si>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</si>
  <si>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</si>
  <si>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</si>
  <si>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</si>
  <si>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</si>
  <si>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</si>
  <si>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</si>
  <si>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</si>
  <si>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</si>
  <si>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</si>
  <si>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</si>
  <si>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</si>
  <si>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</si>
  <si>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</si>
  <si>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</si>
  <si>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</si>
  <si>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</si>
  <si>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</si>
  <si>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</si>
  <si>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</si>
  <si>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</si>
  <si>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</si>
  <si>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</si>
  <si>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</si>
  <si>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</si>
  <si>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</si>
  <si>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</si>
  <si>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</si>
  <si>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</si>
  <si>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</si>
  <si>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</si>
  <si>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</si>
  <si>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</si>
  <si>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</si>
  <si>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</si>
  <si>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</si>
  <si>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</si>
  <si>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</si>
  <si>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</si>
  <si>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</si>
  <si>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</si>
  <si>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</si>
  <si>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</si>
  <si>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</si>
  <si>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</si>
  <si>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</si>
  <si>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</si>
  <si>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</si>
  <si>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</si>
  <si>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</si>
  <si>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</si>
  <si>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</si>
  <si>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</si>
  <si>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</si>
  <si>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</si>
  <si>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</si>
  <si>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</si>
  <si>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</si>
  <si>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</si>
  <si>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</si>
  <si>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</si>
  <si>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</si>
  <si>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</si>
  <si>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</si>
  <si>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</si>
  <si>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</si>
  <si>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</si>
  <si>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</si>
  <si>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</si>
  <si>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</si>
  <si>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</si>
  <si>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</si>
  <si>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</si>
  <si>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</si>
  <si>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</si>
  <si>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</si>
  <si>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</si>
  <si>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</si>
  <si>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</si>
  <si>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</si>
  <si>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</si>
  <si>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</si>
  <si>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</si>
  <si>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</si>
  <si>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</si>
  <si>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</si>
  <si>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</si>
  <si>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</si>
  <si>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</si>
  <si>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</si>
  <si>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</si>
  <si>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</si>
  <si>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</si>
  <si>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</si>
  <si>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</si>
  <si>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</si>
  <si>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</si>
  <si>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</si>
  <si>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</si>
  <si>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</si>
  <si>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</si>
  <si>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</si>
  <si>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</si>
  <si>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</si>
  <si>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</si>
  <si>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</si>
  <si>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</si>
  <si>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</si>
  <si>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</si>
  <si>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</si>
  <si>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</si>
  <si>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</si>
  <si>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</si>
  <si>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</si>
  <si>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</si>
  <si>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</si>
  <si>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</si>
  <si>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</si>
  <si>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</si>
  <si>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</si>
  <si>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</si>
  <si>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</si>
  <si>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</si>
  <si>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</si>
  <si>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</si>
  <si>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</si>
  <si>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</si>
  <si>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</si>
  <si>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</si>
  <si>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</si>
  <si>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</si>
  <si>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</si>
  <si>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</si>
  <si>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</si>
  <si>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</si>
  <si>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</si>
  <si>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</si>
  <si>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</si>
  <si>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</si>
  <si>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</si>
  <si>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</si>
  <si>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</si>
  <si>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</si>
  <si>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</si>
  <si>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</si>
  <si>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</si>
  <si>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</si>
  <si>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</si>
  <si>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</si>
  <si>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</si>
  <si>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</si>
  <si>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</si>
  <si>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</si>
  <si>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</si>
  <si>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</si>
  <si>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</si>
  <si>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</si>
  <si>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</si>
  <si>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</si>
  <si>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</si>
  <si>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</si>
  <si>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</si>
  <si>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</si>
  <si>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</si>
  <si>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</si>
  <si>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</si>
  <si>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</si>
  <si>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</si>
  <si>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</si>
  <si>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</si>
  <si>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</si>
  <si>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</si>
  <si>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</si>
  <si>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</si>
  <si>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</si>
  <si>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</si>
  <si>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</si>
  <si>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</si>
  <si>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</si>
  <si>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</si>
  <si>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</si>
  <si>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</si>
  <si>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</si>
  <si>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</si>
  <si>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</si>
  <si>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</si>
  <si>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</si>
  <si>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</si>
  <si>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</si>
  <si>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</si>
  <si>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</si>
  <si>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</si>
  <si>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</si>
  <si>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</si>
  <si>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</si>
  <si>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</si>
  <si>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</si>
  <si>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</si>
  <si>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</si>
  <si>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</si>
  <si>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</si>
  <si>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</si>
  <si>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</si>
  <si>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</si>
  <si>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</si>
  <si>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</si>
  <si>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</si>
  <si>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</si>
  <si>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</si>
  <si>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</si>
  <si>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</si>
  <si>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</si>
  <si>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</si>
  <si>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</si>
  <si>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</si>
  <si>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</si>
  <si>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</si>
  <si>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</si>
  <si>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</si>
  <si>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</si>
  <si>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</si>
  <si>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</si>
  <si>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</si>
  <si>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</si>
  <si>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</si>
  <si>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</si>
  <si>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</si>
  <si>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</si>
  <si>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</si>
  <si>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</si>
  <si>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</si>
  <si>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</si>
  <si>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</si>
  <si>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</si>
  <si>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</si>
  <si>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</si>
  <si>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</si>
  <si>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</si>
  <si>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</si>
  <si>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</si>
  <si>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</si>
  <si>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</si>
  <si>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</si>
  <si>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</si>
  <si>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</si>
  <si>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</si>
  <si>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</si>
  <si>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</si>
  <si>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</si>
  <si>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</si>
  <si>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</si>
  <si>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</si>
  <si>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</si>
  <si>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</si>
  <si>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</si>
  <si>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</si>
  <si>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</si>
  <si>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</si>
  <si>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</si>
  <si>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</si>
  <si>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</si>
  <si>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</si>
  <si>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</si>
  <si>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</si>
  <si>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</si>
  <si>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</si>
  <si>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</si>
  <si>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</si>
  <si>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</si>
  <si>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</si>
  <si>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</si>
  <si>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</si>
  <si>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</si>
  <si>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</si>
  <si>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</si>
  <si>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</si>
  <si>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</si>
  <si>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</si>
  <si>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</si>
  <si>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</si>
  <si>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</si>
  <si>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</si>
  <si>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</si>
  <si>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</si>
  <si>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</si>
  <si>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</si>
  <si>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</si>
  <si>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</si>
  <si>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</si>
  <si>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</si>
  <si>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</si>
  <si>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</si>
  <si>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</si>
  <si>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</si>
  <si>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</si>
  <si>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</si>
  <si>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</si>
  <si>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</si>
  <si>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</si>
  <si>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</si>
  <si>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</si>
  <si>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</si>
  <si>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</si>
  <si>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</si>
  <si>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</si>
  <si>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</si>
  <si>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</si>
  <si>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</si>
  <si>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</si>
  <si>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</si>
  <si>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</si>
  <si>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</si>
  <si>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</si>
  <si>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</si>
  <si>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</si>
  <si>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</si>
  <si>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</si>
  <si>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</si>
  <si>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</si>
  <si>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</si>
  <si>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</si>
  <si>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</si>
  <si>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</si>
  <si>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</si>
  <si>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</si>
  <si>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</si>
  <si>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</si>
  <si>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</si>
  <si>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</si>
  <si>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</si>
  <si>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</si>
  <si>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</si>
  <si>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</si>
  <si>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</si>
  <si>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</si>
  <si>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</si>
  <si>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</si>
  <si>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</si>
  <si>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</si>
  <si>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</si>
  <si>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</si>
  <si>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</si>
  <si>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</si>
  <si>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</si>
  <si>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</si>
  <si>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</si>
  <si>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</si>
  <si>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</si>
  <si>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</si>
  <si>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</si>
  <si>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</si>
  <si>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</si>
  <si>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</si>
  <si>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</si>
  <si>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</si>
  <si>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</si>
  <si>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</si>
  <si>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</si>
  <si>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</si>
  <si>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</si>
  <si>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</si>
  <si>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</si>
  <si>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</si>
  <si>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</si>
  <si>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</si>
  <si>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</si>
  <si>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</si>
  <si>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</si>
  <si>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</si>
  <si>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</si>
  <si>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</si>
  <si>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</si>
  <si>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</si>
  <si>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</si>
  <si>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</si>
  <si>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</si>
  <si>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</si>
  <si>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</si>
  <si>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</si>
  <si>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</si>
  <si>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</si>
  <si>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</si>
  <si>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</si>
  <si>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</si>
  <si>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</si>
  <si>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</si>
  <si>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</si>
  <si>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</si>
  <si>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</si>
  <si>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</si>
  <si>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</si>
  <si>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</si>
  <si>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</si>
  <si>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</si>
  <si>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</si>
  <si>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</si>
  <si>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</si>
  <si>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</si>
  <si>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</si>
  <si>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</si>
  <si>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</si>
  <si>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</si>
  <si>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</si>
  <si>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</si>
  <si>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</si>
  <si>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</si>
  <si>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</si>
  <si>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</si>
  <si>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</si>
  <si>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</si>
  <si>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</si>
  <si>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</si>
  <si>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</si>
  <si>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</si>
  <si>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</si>
  <si>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</si>
  <si>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</si>
  <si>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</si>
  <si>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</si>
  <si>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</si>
  <si>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</si>
  <si>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</si>
  <si>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</si>
  <si>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</si>
  <si>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</si>
  <si>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</si>
  <si>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</si>
  <si>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</si>
  <si>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</si>
  <si>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</si>
  <si>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</si>
  <si>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</si>
  <si>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</si>
  <si>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</si>
  <si>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</si>
  <si>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</si>
  <si>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</si>
  <si>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</si>
  <si>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</si>
  <si>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</si>
  <si>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</si>
  <si>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</si>
  <si>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</si>
  <si>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</si>
  <si>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</si>
  <si>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</si>
  <si>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</si>
  <si>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</si>
  <si>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</si>
  <si>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</si>
  <si>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</si>
  <si>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</si>
  <si>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</si>
  <si>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</si>
  <si>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</si>
  <si>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</si>
  <si>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</si>
  <si>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</si>
  <si>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</si>
  <si>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</si>
  <si>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</si>
  <si>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</si>
  <si>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</si>
  <si>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</si>
  <si>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</si>
  <si>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</si>
  <si>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</si>
  <si>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</si>
  <si>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</si>
  <si>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</si>
  <si>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</si>
  <si>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</si>
  <si>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</si>
  <si>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</si>
  <si>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</si>
  <si>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</si>
  <si>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</si>
  <si>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</si>
  <si>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</si>
  <si>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</si>
  <si>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</si>
  <si>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</si>
  <si>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</si>
  <si>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</si>
  <si>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</si>
  <si>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</si>
  <si>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</si>
  <si>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</si>
  <si>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</si>
  <si>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</si>
  <si>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</si>
  <si>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</si>
  <si>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</si>
  <si>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</si>
  <si>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</si>
  <si>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</si>
  <si>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</si>
  <si>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</si>
  <si>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</si>
  <si>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</si>
  <si>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</si>
  <si>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</si>
  <si>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</si>
  <si>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</si>
  <si>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</si>
  <si>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</si>
  <si>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</si>
  <si>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</si>
  <si>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</si>
  <si>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</si>
  <si>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</si>
  <si>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</si>
  <si>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</si>
  <si>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</si>
  <si>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</si>
  <si>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</si>
  <si>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</si>
  <si>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</si>
  <si>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</si>
  <si>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</si>
  <si>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</si>
  <si>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</si>
  <si>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</si>
  <si>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</si>
  <si>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</si>
  <si>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</si>
  <si>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</si>
  <si>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</si>
  <si>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</si>
  <si>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</si>
  <si>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</si>
  <si>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</si>
  <si>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</si>
  <si>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</si>
  <si>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</si>
  <si>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</si>
  <si>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</si>
  <si>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</si>
  <si>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</si>
  <si>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</si>
  <si>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</si>
  <si>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</si>
  <si>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</si>
  <si>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</si>
  <si>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</si>
  <si>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</si>
  <si>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</si>
  <si>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</si>
  <si>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</si>
  <si>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</si>
  <si>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</si>
  <si>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</si>
  <si>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</si>
  <si>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</si>
  <si>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</si>
  <si>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</si>
  <si>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</si>
  <si>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</si>
  <si>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</si>
  <si>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</si>
  <si>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</si>
  <si>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</si>
  <si>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</si>
  <si>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</si>
  <si>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</si>
  <si>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</si>
  <si>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</si>
  <si>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</si>
  <si>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</si>
  <si>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</si>
  <si>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</si>
  <si>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</si>
  <si>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</si>
  <si>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</si>
  <si>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</si>
  <si>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</si>
  <si>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</si>
  <si>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</si>
  <si>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</si>
  <si>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</si>
  <si>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</si>
  <si>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</si>
  <si>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</si>
  <si>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</si>
  <si>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</si>
  <si>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</si>
  <si>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</si>
  <si>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</si>
  <si>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</si>
  <si>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</si>
  <si>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</si>
  <si>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</si>
  <si>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</si>
  <si>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</si>
  <si>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</si>
  <si>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</si>
  <si>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</si>
  <si>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</si>
  <si>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</si>
  <si>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</si>
  <si>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</si>
  <si>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</si>
  <si>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</si>
  <si>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</si>
  <si>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</si>
  <si>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</si>
  <si>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</si>
  <si>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</si>
  <si>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</si>
  <si>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</si>
  <si>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</si>
  <si>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</si>
  <si>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</si>
  <si>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</si>
  <si>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</si>
  <si>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</si>
  <si>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</si>
  <si>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</si>
  <si>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</si>
  <si>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</si>
  <si>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</si>
  <si>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</si>
  <si>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</si>
  <si>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</si>
  <si>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</si>
  <si>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</si>
  <si>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</si>
  <si>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</si>
  <si>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</si>
  <si>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</si>
  <si>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</si>
  <si>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</si>
  <si>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</si>
  <si>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</si>
  <si>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</si>
  <si>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</si>
  <si>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</si>
  <si>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</si>
  <si>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</si>
  <si>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</si>
  <si>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</si>
  <si>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</si>
  <si>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</si>
  <si>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</si>
  <si>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</si>
  <si>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</si>
  <si>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</si>
  <si>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</si>
  <si>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</si>
  <si>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</si>
  <si>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</si>
  <si>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</si>
  <si>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</si>
  <si>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</si>
  <si>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</si>
  <si>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</si>
  <si>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</si>
  <si>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</si>
  <si>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</si>
  <si>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</si>
  <si>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</si>
  <si>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</si>
  <si>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</si>
  <si>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</si>
  <si>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</si>
  <si>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</si>
  <si>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</si>
  <si>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</si>
  <si>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</si>
  <si>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</si>
  <si>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</si>
  <si>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</si>
  <si>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</si>
  <si>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</si>
  <si>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</si>
  <si>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</si>
  <si>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</si>
  <si>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</si>
  <si>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</si>
  <si>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</si>
  <si>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</si>
  <si>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</si>
  <si>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</si>
  <si>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</si>
  <si>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</si>
  <si>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</si>
  <si>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</si>
  <si>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</si>
  <si>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</si>
  <si>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</si>
  <si>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</si>
  <si>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</si>
  <si>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</si>
  <si>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</si>
  <si>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</si>
  <si>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</si>
  <si>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</si>
  <si>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</si>
  <si>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</si>
  <si>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</si>
  <si>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</si>
  <si>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</si>
  <si>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</si>
  <si>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</si>
  <si>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</si>
  <si>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</si>
  <si>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</si>
  <si>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</si>
  <si>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</si>
  <si>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</si>
  <si>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</si>
  <si>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</si>
  <si>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</si>
  <si>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</si>
  <si>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</si>
  <si>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</si>
  <si>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</si>
  <si>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</si>
  <si>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</si>
  <si>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</si>
  <si>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</si>
  <si>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</si>
  <si>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</si>
  <si>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</si>
  <si>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</si>
  <si>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</si>
  <si>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</si>
  <si>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</si>
  <si>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</si>
  <si>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</si>
  <si>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</si>
  <si>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</si>
  <si>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</si>
  <si>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</si>
  <si>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</si>
  <si>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</si>
  <si>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</si>
  <si>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</si>
  <si>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</si>
  <si>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</si>
  <si>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</si>
  <si>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</si>
  <si>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</si>
  <si>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</si>
  <si>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</si>
  <si>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</si>
  <si>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</si>
  <si>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</si>
  <si>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</si>
  <si>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</si>
  <si>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</si>
  <si>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</si>
  <si>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</si>
  <si>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</si>
  <si>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</si>
  <si>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</si>
  <si>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</si>
  <si>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</si>
  <si>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</si>
  <si>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</si>
  <si>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</si>
  <si>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</si>
  <si>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</si>
  <si>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</si>
  <si>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</si>
  <si>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</si>
  <si>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</si>
  <si>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</si>
  <si>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</si>
  <si>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</si>
  <si>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</si>
  <si>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</si>
  <si>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</si>
  <si>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</si>
  <si>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</si>
  <si>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</si>
  <si>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</si>
  <si>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</si>
  <si>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</si>
  <si>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</si>
  <si>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</si>
  <si>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</si>
  <si>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</si>
  <si>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</si>
  <si>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</si>
  <si>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</si>
  <si>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</si>
  <si>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</si>
  <si>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</si>
  <si>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</si>
  <si>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</si>
  <si>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</si>
  <si>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</si>
  <si>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</si>
  <si>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</si>
  <si>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</si>
  <si>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</si>
  <si>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</si>
  <si>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</si>
  <si>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</si>
  <si>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</si>
  <si>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</si>
  <si>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</si>
  <si>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</si>
  <si>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</si>
  <si>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</si>
  <si>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</si>
  <si>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</si>
  <si>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</si>
  <si>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</si>
  <si>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</si>
  <si>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</si>
  <si>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</si>
  <si>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</si>
  <si>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</si>
  <si>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</si>
  <si>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</si>
  <si>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</si>
  <si>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</si>
  <si>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</si>
  <si>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</si>
  <si>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</si>
  <si>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</si>
  <si>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</si>
  <si>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</si>
  <si>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</si>
  <si>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</si>
  <si>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</si>
  <si>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</si>
  <si>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</si>
  <si>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</si>
  <si>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</si>
  <si>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</si>
  <si>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</si>
  <si>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</si>
  <si>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</si>
  <si>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</si>
  <si>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</si>
  <si>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</si>
  <si>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</si>
  <si>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</si>
  <si>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</si>
  <si>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</si>
  <si>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</si>
  <si>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</si>
  <si>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</si>
  <si>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</si>
  <si>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</si>
  <si>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</si>
  <si>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</si>
  <si>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</si>
  <si>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</si>
  <si>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</si>
  <si>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</si>
  <si>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</si>
  <si>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</si>
  <si>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</si>
  <si>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</si>
  <si>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</si>
  <si>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</si>
  <si>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</si>
  <si>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</si>
  <si>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</si>
  <si>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</si>
  <si>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</si>
  <si>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</si>
  <si>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</si>
  <si>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</si>
  <si>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</si>
  <si>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</si>
  <si>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</si>
  <si>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</si>
  <si>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</si>
  <si>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</si>
  <si>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</si>
  <si>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</si>
  <si>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</si>
  <si>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</si>
  <si>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</si>
  <si>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</si>
  <si>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</si>
  <si>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</si>
  <si>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</si>
  <si>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</si>
  <si>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</si>
  <si>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</si>
  <si>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</si>
  <si>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</si>
  <si>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</si>
  <si>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</si>
  <si>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</si>
  <si>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</si>
  <si>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</si>
  <si>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</si>
  <si>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</si>
  <si>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</si>
  <si>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</si>
  <si>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</si>
  <si>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</si>
  <si>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</si>
  <si>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</si>
  <si>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</si>
  <si>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</si>
  <si>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</si>
  <si>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</si>
  <si>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</si>
  <si>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</si>
  <si>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</si>
  <si>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</si>
  <si>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</si>
  <si>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</si>
  <si>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</si>
  <si>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</si>
  <si>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</si>
  <si>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</si>
  <si>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</si>
  <si>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</si>
  <si>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</si>
  <si>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</si>
  <si>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</si>
  <si>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</si>
  <si>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</si>
  <si>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</si>
  <si>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</si>
  <si>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</si>
  <si>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</si>
  <si>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</si>
  <si>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</si>
  <si>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</si>
  <si>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</si>
  <si>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</si>
  <si>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</si>
  <si>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</si>
  <si>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</si>
  <si>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</si>
  <si>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</si>
  <si>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</si>
  <si>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</si>
  <si>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</si>
  <si>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</si>
  <si>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</si>
  <si>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</si>
  <si>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</si>
  <si>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</si>
  <si>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</si>
  <si>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</si>
  <si>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</si>
  <si>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</si>
  <si>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</si>
  <si>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</si>
  <si>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</si>
  <si>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</si>
  <si>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</si>
  <si>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</si>
  <si>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</si>
  <si>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</si>
  <si>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</si>
  <si>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</si>
  <si>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</si>
  <si>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</si>
  <si>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</si>
  <si>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</si>
  <si>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</si>
  <si>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</si>
  <si>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</si>
  <si>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</si>
  <si>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</si>
  <si>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</si>
  <si>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</si>
  <si>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</si>
  <si>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</si>
  <si>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</si>
  <si>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</si>
  <si>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</si>
  <si>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</si>
  <si>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</si>
  <si>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</si>
  <si>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</si>
  <si>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</si>
  <si>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</si>
  <si>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</si>
  <si>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</si>
  <si>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</si>
  <si>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</si>
  <si>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</si>
  <si>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</si>
  <si>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</si>
  <si>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</si>
  <si>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</si>
  <si>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</si>
  <si>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</si>
  <si>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</si>
  <si>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</si>
  <si>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</si>
  <si>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</si>
  <si>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</si>
  <si>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</si>
  <si>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</si>
  <si>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</si>
  <si>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</si>
  <si>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</si>
  <si>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</si>
  <si>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</si>
  <si>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</si>
  <si>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</si>
  <si>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</si>
  <si>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</si>
  <si>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</si>
  <si>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</si>
  <si>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</si>
  <si>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</si>
  <si>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</si>
  <si>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</si>
  <si>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</si>
  <si>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</si>
  <si>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</si>
  <si>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</si>
  <si>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</si>
  <si>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</si>
  <si>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</si>
  <si>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</si>
  <si>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</si>
  <si>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</si>
  <si>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</si>
  <si>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</si>
  <si>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</si>
  <si>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</si>
  <si>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</si>
  <si>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</si>
  <si>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</si>
  <si>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</si>
  <si>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</si>
  <si>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</si>
  <si>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</si>
  <si>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</si>
  <si>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</si>
  <si>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</si>
  <si>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</si>
  <si>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</si>
  <si>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</si>
  <si>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</si>
  <si>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</si>
  <si>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</si>
  <si>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</si>
  <si>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</si>
  <si>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</si>
  <si>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</si>
  <si>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</si>
  <si>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</si>
  <si>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</si>
  <si>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</si>
  <si>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</si>
  <si>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</si>
  <si>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</si>
  <si>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</si>
  <si>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</si>
  <si>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</si>
  <si>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</si>
  <si>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</si>
  <si>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</si>
  <si>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</si>
  <si>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</si>
  <si>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</si>
  <si>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</si>
  <si>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</si>
  <si>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</si>
  <si>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</si>
  <si>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</si>
  <si>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</si>
  <si>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</si>
  <si>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</si>
  <si>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</si>
  <si>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</si>
  <si>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</si>
  <si>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</si>
  <si>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</si>
  <si>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</si>
  <si>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</si>
  <si>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</si>
  <si>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</si>
  <si>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</si>
  <si>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</si>
  <si>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</si>
  <si>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</si>
  <si>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</si>
  <si>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</si>
  <si>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</si>
  <si>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</si>
  <si>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</si>
  <si>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</si>
  <si>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</si>
  <si>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</si>
  <si>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</si>
  <si>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</si>
  <si>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</si>
  <si>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</si>
  <si>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</si>
  <si>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</si>
  <si>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</si>
  <si>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</si>
  <si>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</si>
  <si>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</si>
  <si>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</si>
  <si>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</si>
  <si>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</si>
  <si>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</si>
  <si>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</si>
  <si>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</si>
  <si>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</si>
  <si>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</si>
  <si>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</si>
  <si>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</si>
  <si>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</si>
  <si>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</si>
  <si>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</si>
  <si>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</si>
  <si>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</si>
  <si>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</si>
  <si>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</si>
  <si>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</si>
  <si>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</si>
  <si>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</si>
  <si>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</si>
  <si>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</si>
  <si>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</si>
  <si>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</si>
  <si>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</si>
  <si>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</si>
  <si>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</si>
  <si>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</si>
  <si>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</si>
  <si>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</si>
  <si>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</si>
  <si>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</si>
  <si>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</si>
  <si>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</si>
  <si>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</si>
  <si>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</si>
  <si>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</si>
  <si>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</si>
  <si>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</si>
  <si>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</si>
  <si>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</si>
  <si>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</si>
  <si>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</si>
  <si>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</si>
  <si>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</si>
  <si>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</si>
  <si>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</si>
  <si>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</si>
  <si>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</si>
  <si>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</si>
  <si>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</si>
  <si>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</si>
  <si>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</si>
  <si>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</si>
  <si>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</si>
  <si>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</si>
  <si>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</si>
  <si>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</si>
  <si>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</si>
  <si>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</si>
  <si>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</si>
  <si>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</si>
  <si>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</si>
  <si>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</si>
  <si>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</si>
  <si>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</si>
  <si>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</si>
  <si>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</si>
  <si>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</si>
  <si>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</si>
  <si>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</si>
  <si>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</si>
  <si>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</si>
  <si>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</si>
  <si>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</si>
  <si>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</si>
  <si>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</si>
  <si>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</si>
  <si>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</si>
  <si>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</si>
  <si>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</si>
  <si>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</si>
  <si>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</si>
  <si>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</si>
  <si>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</si>
  <si>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</si>
  <si>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</si>
  <si>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</si>
  <si>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</si>
  <si>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</si>
  <si>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</si>
  <si>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</si>
  <si>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</si>
  <si>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</si>
  <si>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</si>
  <si>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</si>
  <si>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</si>
  <si>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</si>
  <si>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</si>
  <si>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</si>
  <si>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</si>
  <si>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</si>
  <si>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</si>
  <si>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</si>
  <si>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</si>
  <si>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</si>
  <si>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</si>
  <si>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</si>
  <si>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</si>
  <si>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</si>
  <si>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</si>
  <si>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</si>
  <si>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</si>
  <si>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</si>
  <si>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</si>
  <si>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</si>
  <si>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</si>
  <si>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</si>
  <si>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</si>
  <si>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</si>
  <si>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</si>
  <si>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</si>
  <si>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</si>
  <si>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</si>
  <si>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</si>
  <si>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</si>
  <si>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</si>
  <si>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</si>
  <si>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</si>
  <si>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</si>
  <si>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</si>
  <si>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</si>
  <si>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</si>
  <si>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</si>
  <si>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</si>
  <si>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</si>
  <si>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</si>
  <si>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</si>
  <si>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</si>
  <si>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</si>
  <si>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</si>
  <si>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</si>
  <si>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</si>
  <si>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</si>
  <si>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</si>
  <si>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</si>
  <si>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</si>
  <si>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</si>
  <si>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</si>
  <si>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</si>
  <si>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</si>
  <si>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</si>
  <si>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</si>
  <si>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</si>
  <si>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</si>
  <si>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</si>
  <si>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</si>
  <si>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</si>
  <si>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</si>
  <si>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</si>
  <si>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</si>
  <si>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</si>
  <si>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</si>
  <si>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</si>
  <si>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</si>
  <si>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</si>
  <si>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</si>
  <si>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</si>
  <si>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</si>
  <si>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</si>
  <si>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</si>
  <si>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</si>
  <si>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</si>
  <si>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</si>
  <si>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</si>
  <si>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</si>
  <si>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</si>
  <si>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</si>
  <si>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</si>
  <si>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</si>
  <si>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</si>
  <si>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</si>
  <si>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</si>
  <si>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</si>
  <si>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</si>
  <si>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</si>
  <si>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</si>
  <si>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</si>
  <si>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</si>
  <si>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</si>
  <si>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</si>
  <si>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</si>
  <si>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</si>
  <si>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</si>
  <si>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</si>
  <si>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</si>
  <si>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</si>
  <si>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</si>
  <si>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</si>
  <si>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</si>
  <si>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</si>
  <si>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</si>
  <si>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</si>
  <si>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</si>
  <si>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</si>
  <si>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</si>
  <si>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</si>
  <si>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</si>
  <si>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</si>
  <si>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</si>
  <si>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</si>
  <si>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</si>
  <si>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</si>
  <si>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</si>
  <si>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</si>
  <si>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</si>
  <si>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</si>
  <si>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</si>
  <si>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</si>
  <si>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</si>
  <si>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</si>
  <si>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</si>
  <si>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</si>
  <si>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</si>
  <si>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</si>
  <si>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</si>
  <si>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</si>
  <si>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</si>
  <si>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</si>
  <si>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</si>
  <si>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</si>
  <si>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</si>
  <si>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</si>
  <si>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</si>
  <si>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</si>
  <si>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</si>
  <si>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</si>
  <si>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</si>
  <si>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</si>
  <si>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</si>
  <si>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</si>
  <si>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</si>
  <si>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</si>
  <si>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</si>
  <si>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</si>
  <si>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</si>
  <si>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</si>
  <si>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</si>
  <si>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</si>
  <si>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</si>
  <si>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</si>
  <si>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</si>
  <si>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</si>
  <si>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</si>
  <si>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</si>
  <si>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</si>
  <si>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</si>
  <si>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</si>
  <si>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</si>
  <si>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</si>
  <si>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</si>
  <si>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</si>
  <si>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</si>
  <si>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</si>
  <si>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</si>
  <si>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</si>
  <si>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</si>
  <si>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</si>
  <si>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</si>
  <si>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</si>
  <si>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</si>
  <si>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</si>
  <si>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</si>
  <si>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</si>
  <si>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</si>
  <si>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</si>
  <si>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</si>
  <si>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</si>
  <si>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</si>
  <si>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</si>
  <si>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</si>
  <si>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</si>
  <si>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</si>
  <si>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</si>
  <si>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</si>
  <si>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</si>
  <si>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</si>
  <si>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</si>
  <si>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</si>
  <si>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</si>
  <si>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</si>
  <si>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</si>
  <si>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</si>
  <si>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</si>
  <si>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</si>
  <si>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</si>
  <si>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</si>
  <si>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</si>
  <si>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</si>
  <si>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</si>
  <si>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</si>
  <si>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</si>
  <si>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</si>
  <si>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</si>
  <si>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</si>
  <si>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</si>
  <si>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</si>
  <si>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</si>
  <si>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</si>
  <si>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</si>
  <si>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</si>
  <si>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</si>
  <si>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</si>
  <si>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</si>
  <si>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</si>
  <si>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</si>
  <si>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</si>
  <si>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</si>
  <si>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</si>
  <si>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</si>
  <si>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</si>
  <si>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</si>
  <si>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</si>
  <si>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</si>
  <si>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</si>
  <si>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</si>
  <si>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</si>
  <si>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</si>
  <si>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</si>
  <si>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</si>
  <si>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</si>
  <si>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</si>
  <si>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</si>
  <si>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</si>
  <si>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</si>
  <si>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</si>
  <si>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</si>
  <si>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</si>
  <si>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</si>
  <si>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</si>
  <si>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</si>
  <si>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</si>
  <si>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</si>
  <si>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</si>
  <si>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</si>
  <si>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</si>
  <si>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</si>
  <si>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</si>
  <si>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</si>
  <si>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</si>
  <si>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</si>
  <si>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</si>
  <si>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</si>
  <si>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</si>
  <si>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</si>
  <si>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</si>
  <si>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</si>
  <si>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</si>
  <si>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</si>
  <si>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</si>
  <si>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</si>
  <si>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</si>
  <si>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</si>
  <si>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</si>
  <si>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</si>
  <si>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</si>
  <si>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</si>
  <si>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</si>
  <si>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</si>
  <si>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</si>
  <si>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</si>
  <si>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</si>
  <si>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</si>
  <si>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</si>
  <si>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</si>
  <si>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</si>
  <si>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</si>
  <si>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</si>
  <si>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</si>
  <si>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</si>
  <si>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</si>
  <si>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</si>
  <si>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</si>
  <si>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</si>
  <si>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</si>
  <si>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</si>
  <si>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</si>
  <si>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</si>
  <si>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</si>
  <si>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</si>
  <si>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</si>
  <si>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</si>
  <si>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</si>
  <si>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</si>
  <si>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</si>
  <si>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</si>
  <si>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</si>
  <si>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</si>
  <si>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</si>
  <si>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</si>
  <si>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</si>
  <si>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</si>
  <si>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</si>
  <si>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</si>
  <si>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</si>
  <si>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</si>
  <si>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</si>
  <si>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</si>
  <si>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</si>
  <si>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</si>
  <si>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</si>
  <si>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</si>
  <si>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</si>
  <si>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</si>
  <si>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</si>
  <si>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</si>
  <si>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</si>
  <si>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</si>
  <si>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</si>
  <si>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</si>
  <si>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</si>
  <si>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</si>
  <si>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</si>
  <si>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</si>
  <si>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</si>
  <si>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</si>
  <si>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</si>
  <si>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</si>
  <si>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</si>
  <si>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</si>
  <si>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</si>
  <si>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</si>
  <si>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</si>
  <si>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</si>
  <si>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</si>
  <si>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</si>
  <si>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</si>
  <si>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</si>
  <si>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</si>
  <si>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</si>
  <si>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</si>
  <si>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</si>
  <si>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</si>
  <si>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</si>
  <si>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</si>
  <si>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</si>
  <si>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</si>
  <si>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</si>
  <si>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</si>
  <si>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</si>
  <si>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</si>
  <si>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</si>
  <si>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</si>
  <si>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</si>
  <si>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</si>
  <si>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</si>
  <si>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</si>
  <si>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</si>
  <si>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</si>
  <si>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</si>
  <si>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</si>
  <si>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</si>
  <si>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</si>
  <si>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</si>
  <si>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</si>
  <si>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</si>
  <si>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</si>
  <si>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</si>
  <si>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</si>
  <si>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</si>
  <si>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</si>
  <si>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</si>
  <si>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</si>
  <si>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</si>
  <si>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</si>
  <si>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</si>
  <si>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</si>
  <si>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</si>
  <si>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</si>
  <si>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</si>
  <si>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</si>
  <si>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</si>
  <si>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</si>
  <si>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</si>
  <si>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</si>
  <si>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</si>
  <si>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</si>
  <si>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</si>
  <si>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</si>
  <si>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</si>
  <si>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</si>
  <si>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</si>
  <si>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</si>
  <si>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</si>
  <si>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</si>
  <si>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</si>
  <si>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</si>
  <si>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</si>
  <si>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</si>
  <si>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</si>
  <si>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</si>
  <si>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</si>
  <si>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</si>
  <si>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</si>
  <si>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</si>
  <si>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</si>
  <si>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</si>
  <si>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</si>
  <si>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</si>
  <si>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</si>
  <si>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</si>
  <si>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</si>
  <si>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</si>
  <si>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</si>
  <si>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</si>
  <si>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</si>
  <si>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</si>
  <si>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</si>
  <si>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</si>
  <si>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</si>
  <si>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</si>
  <si>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</si>
  <si>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</si>
  <si>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</si>
  <si>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</si>
  <si>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</si>
  <si>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</si>
  <si>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</si>
  <si>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</si>
  <si>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</si>
  <si>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</si>
  <si>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</si>
  <si>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</si>
  <si>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</si>
  <si>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</si>
  <si>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</si>
  <si>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</si>
  <si>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</si>
  <si>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</si>
  <si>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</si>
  <si>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</si>
  <si>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</si>
  <si>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</si>
  <si>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</si>
  <si>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</si>
  <si>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</si>
  <si>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</si>
  <si>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</si>
  <si>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</si>
  <si>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</si>
  <si>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</si>
  <si>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</si>
  <si>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</si>
  <si>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</si>
  <si>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</si>
  <si>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</si>
  <si>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</si>
  <si>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</si>
  <si>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</si>
  <si>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</si>
  <si>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</si>
  <si>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</si>
  <si>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</si>
  <si>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</si>
  <si>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</si>
  <si>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</si>
  <si>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</si>
  <si>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</si>
  <si>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</si>
  <si>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</si>
  <si>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</si>
  <si>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</si>
  <si>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</si>
  <si>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</si>
  <si>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</si>
  <si>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</si>
  <si>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</si>
  <si>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</si>
  <si>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</si>
  <si>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</si>
  <si>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</si>
  <si>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</si>
  <si>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</si>
  <si>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</si>
  <si>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</si>
  <si>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</si>
  <si>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</si>
  <si>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</si>
  <si>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</si>
  <si>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</si>
  <si>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</si>
  <si>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</si>
  <si>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</si>
  <si>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</si>
  <si>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</si>
  <si>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</si>
  <si>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</si>
  <si>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</si>
  <si>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</si>
  <si>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</si>
  <si>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</si>
  <si>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</si>
  <si>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</si>
  <si>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</si>
  <si>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</si>
  <si>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</si>
  <si>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</si>
  <si>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</si>
  <si>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</si>
  <si>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</si>
  <si>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</si>
  <si>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</si>
  <si>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</si>
  <si>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</si>
  <si>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</si>
  <si>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</si>
  <si>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</si>
  <si>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</si>
  <si>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</si>
  <si>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</si>
  <si>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</si>
  <si>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</si>
  <si>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</si>
  <si>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</si>
  <si>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</si>
  <si>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</si>
  <si>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</si>
  <si>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</si>
  <si>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</si>
  <si>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</si>
  <si>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</si>
  <si>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</si>
  <si>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</si>
  <si>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</si>
  <si>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</si>
  <si>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</si>
  <si>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</si>
  <si>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</si>
  <si>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</si>
  <si>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</si>
  <si>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</si>
  <si>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</si>
  <si>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</si>
  <si>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</si>
  <si>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</si>
  <si>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</si>
  <si>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</si>
  <si>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</si>
  <si>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</si>
  <si>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</si>
  <si>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</si>
  <si>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</si>
  <si>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</si>
  <si>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</si>
  <si>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</si>
  <si>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</si>
  <si>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</si>
  <si>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</si>
  <si>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</si>
  <si>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</si>
  <si>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</si>
  <si>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</si>
  <si>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</si>
  <si>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</si>
  <si>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</si>
  <si>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</si>
  <si>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</si>
  <si>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</si>
  <si>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</si>
  <si>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</si>
  <si>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</si>
  <si>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</si>
  <si>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</si>
  <si>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</si>
  <si>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</si>
  <si>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</si>
  <si>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</si>
  <si>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</si>
  <si>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</si>
  <si>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</si>
  <si>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</si>
  <si>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</si>
  <si>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</si>
  <si>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</si>
  <si>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</si>
  <si>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</si>
  <si>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</si>
  <si>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</si>
  <si>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</si>
  <si>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</si>
  <si>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</si>
  <si>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</si>
  <si>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</si>
  <si>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</si>
  <si>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</si>
  <si>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</si>
  <si>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</si>
  <si>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</si>
  <si>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</si>
  <si>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</si>
  <si>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</si>
  <si>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</si>
  <si>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</si>
  <si>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</si>
  <si>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</si>
  <si>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</si>
  <si>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</si>
  <si>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</si>
  <si>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</si>
  <si>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</si>
  <si>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</si>
  <si>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</si>
  <si>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</si>
  <si>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</si>
  <si>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</si>
  <si>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</si>
  <si>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</si>
  <si>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</si>
  <si>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</si>
  <si>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</si>
  <si>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</si>
  <si>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</si>
  <si>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</si>
  <si>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</si>
  <si>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</si>
  <si>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</si>
  <si>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</si>
  <si>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</si>
  <si>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</si>
  <si>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</si>
  <si>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</si>
  <si>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</si>
  <si>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</si>
  <si>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</si>
  <si>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</si>
  <si>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</si>
  <si>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</si>
  <si>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</si>
  <si>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</si>
  <si>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</si>
  <si>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</si>
  <si>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</si>
  <si>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</si>
  <si>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</si>
  <si>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</si>
  <si>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</si>
  <si>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</si>
  <si>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</si>
  <si>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</si>
  <si>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</si>
  <si>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</si>
  <si>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</si>
  <si>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</si>
  <si>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</si>
  <si>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</si>
  <si>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</si>
  <si>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</si>
  <si>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</si>
  <si>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</si>
  <si>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</si>
  <si>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</si>
  <si>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</si>
  <si>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</si>
  <si>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</si>
  <si>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</si>
  <si>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</si>
  <si>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</si>
  <si>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</si>
  <si>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</si>
  <si>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</si>
  <si>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</si>
  <si>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</si>
  <si>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</si>
  <si>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</si>
  <si>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</si>
  <si>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</si>
  <si>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</si>
  <si>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</si>
  <si>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</si>
  <si>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</si>
  <si>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</si>
  <si>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</si>
  <si>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</si>
  <si>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</si>
  <si>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</si>
  <si>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</si>
  <si>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</si>
  <si>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</si>
  <si>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</si>
  <si>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</si>
  <si>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</si>
  <si>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</si>
  <si>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</si>
  <si>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</si>
  <si>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</si>
  <si>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</si>
  <si>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</si>
  <si>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</si>
  <si>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</si>
  <si>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</si>
  <si>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</si>
  <si>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</si>
  <si>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</si>
  <si>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</si>
  <si>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</si>
  <si>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</si>
  <si>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</si>
  <si>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</si>
  <si>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</si>
  <si>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</si>
  <si>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</si>
  <si>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</si>
  <si>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</si>
  <si>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</si>
  <si>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</si>
  <si>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</si>
  <si>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</si>
  <si>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</si>
  <si>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</si>
  <si>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</si>
  <si>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</si>
  <si>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</si>
  <si>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</si>
  <si>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</si>
  <si>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</si>
  <si>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</si>
  <si>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</si>
  <si>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</si>
  <si>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</si>
  <si>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</si>
  <si>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</si>
  <si>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</si>
  <si>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</si>
  <si>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</si>
  <si>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</si>
  <si>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</si>
  <si>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</si>
  <si>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</si>
  <si>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</si>
  <si>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</si>
  <si>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</si>
  <si>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</si>
  <si>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</si>
  <si>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</si>
  <si>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</si>
  <si>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</si>
  <si>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</si>
  <si>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</si>
  <si>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</si>
  <si>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</si>
  <si>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</si>
  <si>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</si>
  <si>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</si>
  <si>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</si>
  <si>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</si>
  <si>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</si>
  <si>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</si>
  <si>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</si>
  <si>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</si>
  <si>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</si>
  <si>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</si>
  <si>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</si>
  <si>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</si>
  <si>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</si>
  <si>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</si>
  <si>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</si>
  <si>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</si>
  <si>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</si>
  <si>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</si>
  <si>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</si>
  <si>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</si>
  <si>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</si>
  <si>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</si>
  <si>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</si>
  <si>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</si>
  <si>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</si>
  <si>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</si>
  <si>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</si>
  <si>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</si>
  <si>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</si>
  <si>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</si>
  <si>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</si>
  <si>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</si>
  <si>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</si>
  <si>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</si>
  <si>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</si>
  <si>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</si>
  <si>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</si>
  <si>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</si>
  <si>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</si>
  <si>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</si>
  <si>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</si>
  <si>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</si>
  <si>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</si>
  <si>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</si>
  <si>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</si>
  <si>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</si>
  <si>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</si>
  <si>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</si>
  <si>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</si>
  <si>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</si>
  <si>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</si>
  <si>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</si>
  <si>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</si>
  <si>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</si>
  <si>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</si>
  <si>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</si>
  <si>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</si>
  <si>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</si>
  <si>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</si>
  <si>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</si>
  <si>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</si>
  <si>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</si>
  <si>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</si>
  <si>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</si>
  <si>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</si>
  <si>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</si>
  <si>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</si>
  <si>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</si>
  <si>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</si>
  <si>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</si>
  <si>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</si>
  <si>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</si>
  <si>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</si>
  <si>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</si>
  <si>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</si>
  <si>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</si>
  <si>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</si>
  <si>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</si>
  <si>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</si>
  <si>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</si>
  <si>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</si>
  <si>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</si>
  <si>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</si>
  <si>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</si>
  <si>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</si>
  <si>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</si>
  <si>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</si>
  <si>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</si>
  <si>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</si>
  <si>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</si>
  <si>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</si>
  <si>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</si>
  <si>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</si>
  <si>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</si>
  <si>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</si>
  <si>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</si>
  <si>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</si>
  <si>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</si>
  <si>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</si>
  <si>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</si>
  <si>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</si>
  <si>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</si>
  <si>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</si>
  <si>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</si>
  <si>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</si>
  <si>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</si>
  <si>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</si>
  <si>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</si>
  <si>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</si>
  <si>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</si>
  <si>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</si>
  <si>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</si>
  <si>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</si>
  <si>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</si>
  <si>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</si>
  <si>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</si>
  <si>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</si>
  <si>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</si>
  <si>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</si>
  <si>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</si>
  <si>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</si>
  <si>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</si>
  <si>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</si>
  <si>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</si>
  <si>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</si>
  <si>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</si>
  <si>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</si>
  <si>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</si>
  <si>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</si>
  <si>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</si>
  <si>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</si>
  <si>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</si>
  <si>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</si>
  <si>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</si>
  <si>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</si>
  <si>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</si>
  <si>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</si>
  <si>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</si>
  <si>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</si>
  <si>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</si>
  <si>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</si>
  <si>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</si>
  <si>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</si>
  <si>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</si>
  <si>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</si>
  <si>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</si>
  <si>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</si>
  <si>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</si>
  <si>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</si>
  <si>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</si>
  <si>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</si>
  <si>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</si>
  <si>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</si>
  <si>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</si>
  <si>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</si>
  <si>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</si>
  <si>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</si>
  <si>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</si>
  <si>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</si>
  <si>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</si>
  <si>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</si>
  <si>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</si>
  <si>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</si>
  <si>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</si>
  <si>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</si>
  <si>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</si>
  <si>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</si>
  <si>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</si>
  <si>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</si>
  <si>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</si>
  <si>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</si>
  <si>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</si>
  <si>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</si>
  <si>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</si>
  <si>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</si>
  <si>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</si>
  <si>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</si>
  <si>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</si>
  <si>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</si>
  <si>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</si>
  <si>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</si>
  <si>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</si>
  <si>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</si>
  <si>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</si>
  <si>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</si>
  <si>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</si>
  <si>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</si>
  <si>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</si>
  <si>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</si>
  <si>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</si>
  <si>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</si>
  <si>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</si>
  <si>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</si>
  <si>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</si>
  <si>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</si>
  <si>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</si>
  <si>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</si>
  <si>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</si>
  <si>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</si>
  <si>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</si>
  <si>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</si>
  <si>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</si>
  <si>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</si>
  <si>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</si>
  <si>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</si>
  <si>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</si>
  <si>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</si>
  <si>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</si>
  <si>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</si>
  <si>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</si>
  <si>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</si>
  <si>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</si>
  <si>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</si>
  <si>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</si>
  <si>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</si>
  <si>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</si>
  <si>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</si>
  <si>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</si>
  <si>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</si>
  <si>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</si>
  <si>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</si>
  <si>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</si>
  <si>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</si>
  <si>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</si>
  <si>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</si>
  <si>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</si>
  <si>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</si>
  <si>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</si>
  <si>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</si>
  <si>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</si>
  <si>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</si>
  <si>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</si>
  <si>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</si>
  <si>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</si>
  <si>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</si>
  <si>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</si>
  <si>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</si>
  <si>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</si>
  <si>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</si>
  <si>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</si>
  <si>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</si>
  <si>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</si>
  <si>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</si>
  <si>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</si>
  <si>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</si>
  <si>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</si>
  <si>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</si>
  <si>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</si>
  <si>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</si>
  <si>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</si>
  <si>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</si>
  <si>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</si>
  <si>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</si>
  <si>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</si>
  <si>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</si>
  <si>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</si>
  <si>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</si>
  <si>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</si>
  <si>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</si>
  <si>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</si>
  <si>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</si>
  <si>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</si>
  <si>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</si>
  <si>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</si>
  <si>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</si>
  <si>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</si>
  <si>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</si>
  <si>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</si>
  <si>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</si>
  <si>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</si>
  <si>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</si>
  <si>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</si>
  <si>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</si>
  <si>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</si>
  <si>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</si>
  <si>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</si>
  <si>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</si>
  <si>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</si>
  <si>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</si>
  <si>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</si>
  <si>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</si>
  <si>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</si>
  <si>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</si>
  <si>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</si>
  <si>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</si>
  <si>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</si>
  <si>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</si>
  <si>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</si>
  <si>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</si>
  <si>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</si>
  <si>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</si>
  <si>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</si>
  <si>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</si>
  <si>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</si>
  <si>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</si>
  <si>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</si>
  <si>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</si>
  <si>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</si>
  <si>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</si>
  <si>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</si>
  <si>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</si>
  <si>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</si>
  <si>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</si>
  <si>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</si>
  <si>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</si>
  <si>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</si>
  <si>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</si>
  <si>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</si>
  <si>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</si>
  <si>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</si>
  <si>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</si>
  <si>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</si>
  <si>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</si>
  <si>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</si>
  <si>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</si>
  <si>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</si>
  <si>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</si>
  <si>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</si>
  <si>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</si>
  <si>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</si>
  <si>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</si>
  <si>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</si>
  <si>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</si>
  <si>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</si>
  <si>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</si>
  <si>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</si>
  <si>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</si>
  <si>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</si>
  <si>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</si>
  <si>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</si>
  <si>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</si>
  <si>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</si>
  <si>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</si>
  <si>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</si>
  <si>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</si>
  <si>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</si>
  <si>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</si>
  <si>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</si>
  <si>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</si>
  <si>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</si>
  <si>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</si>
  <si>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</si>
  <si>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</si>
  <si>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</si>
  <si>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</si>
  <si>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</si>
  <si>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</si>
  <si>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</si>
  <si>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</si>
  <si>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</si>
  <si>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</si>
  <si>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</si>
  <si>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</si>
  <si>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</si>
  <si>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</si>
  <si>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</si>
  <si>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</si>
  <si>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</si>
  <si>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</si>
  <si>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</si>
  <si>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</si>
  <si>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</si>
  <si>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</si>
  <si>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</si>
  <si>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</si>
  <si>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</si>
  <si>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</si>
  <si>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</si>
  <si>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</si>
  <si>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</si>
  <si>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</si>
  <si>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</si>
  <si>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</si>
  <si>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</si>
  <si>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</si>
  <si>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</si>
  <si>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</si>
  <si>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</si>
  <si>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</si>
  <si>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</si>
  <si>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</si>
  <si>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</si>
  <si>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</si>
  <si>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</si>
  <si>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</si>
  <si>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</si>
  <si>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</si>
  <si>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</si>
  <si>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</si>
  <si>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</si>
  <si>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</si>
  <si>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</si>
  <si>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</si>
  <si>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</si>
  <si>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</si>
  <si>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</si>
  <si>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</si>
  <si>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</si>
  <si>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</si>
  <si>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</si>
  <si>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</si>
  <si>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</si>
  <si>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</si>
  <si>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</si>
  <si>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</si>
  <si>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</si>
  <si>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</si>
  <si>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</si>
  <si>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</si>
  <si>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</si>
  <si>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</si>
  <si>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</si>
  <si>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</si>
  <si>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</si>
  <si>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</si>
  <si>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</si>
  <si>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</si>
  <si>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</si>
  <si>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</si>
  <si>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</si>
  <si>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</si>
  <si>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</si>
  <si>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</si>
  <si>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</si>
  <si>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</si>
  <si>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</si>
  <si>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</si>
  <si>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</si>
  <si>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</si>
  <si>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</si>
  <si>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</si>
  <si>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</si>
  <si>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</si>
  <si>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</si>
  <si>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</si>
  <si>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</si>
  <si>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</si>
  <si>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</si>
  <si>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</si>
  <si>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</si>
  <si>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</si>
  <si>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</si>
  <si>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</si>
  <si>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</si>
  <si>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</si>
  <si>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</si>
  <si>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</si>
  <si>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</si>
  <si>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</si>
  <si>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</si>
  <si>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</si>
  <si>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</si>
  <si>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</si>
  <si>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</si>
  <si>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</si>
  <si>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</si>
  <si>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</si>
  <si>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</si>
  <si>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</si>
  <si>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</si>
  <si>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</si>
  <si>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</si>
  <si>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</si>
  <si>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</si>
  <si>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</si>
  <si>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</si>
  <si>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</si>
  <si>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</si>
  <si>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</si>
  <si>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</si>
  <si>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</si>
  <si>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</si>
  <si>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</si>
  <si>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</si>
  <si>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</si>
  <si>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</si>
  <si>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</si>
  <si>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</si>
  <si>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</si>
  <si>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</si>
  <si>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</si>
  <si>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</si>
  <si>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</si>
  <si>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</si>
  <si>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</si>
  <si>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</si>
  <si>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</si>
  <si>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</si>
  <si>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</si>
  <si>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</si>
  <si>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</si>
  <si>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</si>
  <si>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</si>
  <si>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</si>
  <si>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</si>
  <si>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</si>
  <si>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</si>
  <si>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</si>
  <si>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</si>
  <si>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</si>
  <si>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</si>
  <si>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</si>
  <si>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</si>
  <si>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</si>
  <si>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</si>
  <si>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</si>
  <si>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</si>
  <si>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</si>
  <si>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</si>
  <si>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</si>
  <si>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</si>
  <si>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</si>
  <si>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</si>
  <si>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</si>
  <si>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</si>
  <si>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</si>
  <si>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</si>
  <si>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</si>
  <si>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</si>
  <si>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</si>
  <si>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</si>
  <si>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</si>
  <si>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</si>
  <si>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</si>
  <si>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</si>
  <si>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</si>
  <si>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</si>
  <si>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</si>
  <si>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</si>
  <si>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</si>
  <si>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</si>
  <si>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</si>
  <si>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</si>
  <si>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</si>
  <si>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</si>
  <si>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</si>
  <si>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</si>
  <si>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</si>
  <si>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</si>
  <si>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</si>
  <si>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</si>
  <si>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</si>
  <si>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</si>
  <si>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</si>
  <si>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</si>
  <si>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</si>
  <si>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</si>
  <si>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</si>
  <si>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</si>
  <si>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</si>
  <si>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</si>
  <si>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</si>
  <si>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</si>
  <si>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</si>
  <si>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</si>
  <si>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</si>
  <si>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</si>
  <si>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</si>
  <si>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</si>
  <si>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</si>
  <si>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</si>
  <si>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</si>
  <si>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</si>
  <si>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</si>
  <si>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</si>
  <si>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</si>
  <si>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</si>
  <si>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</si>
  <si>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</si>
  <si>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</si>
  <si>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</si>
  <si>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</si>
  <si>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</si>
  <si>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</si>
  <si>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</si>
  <si>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</si>
  <si>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</si>
  <si>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</si>
  <si>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</si>
  <si>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</si>
  <si>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</si>
  <si>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</si>
  <si>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</si>
  <si>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</si>
  <si>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</si>
  <si>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</si>
  <si>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</si>
  <si>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</si>
  <si>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</si>
  <si>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</si>
  <si>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</si>
  <si>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</si>
  <si>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</si>
  <si>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</si>
  <si>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</si>
  <si>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</si>
  <si>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</si>
  <si>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</si>
  <si>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</si>
  <si>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</si>
  <si>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</si>
  <si>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</si>
  <si>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</si>
  <si>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</si>
  <si>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</si>
  <si>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</si>
  <si>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</si>
  <si>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</si>
  <si>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</si>
  <si>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</si>
  <si>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</si>
  <si>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</si>
  <si>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</si>
  <si>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</si>
  <si>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</si>
  <si>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</si>
  <si>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</si>
  <si>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</si>
  <si>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</si>
  <si>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</si>
  <si>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</si>
  <si>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</si>
  <si>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</si>
  <si>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</si>
  <si>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</si>
  <si>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</si>
  <si>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</si>
  <si>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</si>
  <si>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</si>
  <si>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</si>
  <si>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</si>
  <si>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</si>
  <si>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</si>
  <si>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</si>
  <si>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</si>
  <si>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</si>
  <si>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</si>
  <si>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</si>
  <si>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</si>
  <si>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</si>
  <si>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</si>
  <si>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</si>
  <si>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</si>
  <si>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</si>
  <si>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</si>
  <si>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</si>
  <si>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</si>
  <si>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</si>
  <si>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</si>
  <si>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</si>
  <si>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</si>
  <si>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</si>
  <si>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</si>
  <si>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</si>
  <si>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</si>
  <si>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</si>
  <si>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</si>
  <si>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</si>
  <si>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</si>
  <si>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</si>
  <si>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</si>
  <si>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</si>
  <si>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</si>
  <si>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</si>
  <si>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</si>
  <si>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</si>
  <si>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</si>
  <si>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</si>
  <si>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</si>
  <si>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</si>
  <si>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</si>
  <si>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</si>
  <si>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</si>
  <si>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</si>
  <si>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</si>
  <si>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</si>
  <si>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</si>
  <si>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</si>
  <si>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</si>
  <si>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</si>
  <si>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</si>
  <si>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</si>
  <si>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</si>
  <si>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</si>
  <si>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</si>
  <si>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</si>
  <si>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</si>
  <si>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</si>
  <si>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</si>
  <si>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</si>
  <si>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</si>
  <si>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</si>
  <si>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</si>
  <si>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</si>
  <si>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</si>
  <si>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</si>
  <si>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</si>
  <si>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</si>
  <si>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</si>
  <si>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</si>
  <si>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</si>
  <si>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</si>
  <si>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</si>
  <si>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</si>
  <si>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</si>
  <si>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</si>
  <si>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</si>
  <si>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</si>
  <si>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</si>
  <si>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</si>
  <si>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</si>
  <si>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</si>
  <si>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</si>
  <si>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</si>
  <si>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</si>
  <si>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</si>
  <si>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</si>
  <si>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</si>
  <si>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</si>
  <si>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</si>
  <si>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</si>
  <si>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</si>
  <si>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</si>
  <si>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</si>
  <si>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</si>
  <si>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</si>
  <si>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</si>
  <si>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</si>
  <si>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</si>
  <si>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</si>
  <si>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</si>
  <si>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</si>
  <si>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</si>
  <si>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</si>
  <si>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</si>
  <si>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</si>
  <si>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</si>
  <si>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</si>
  <si>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</si>
  <si>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</si>
  <si>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</si>
  <si>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</si>
  <si>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</si>
  <si>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</si>
  <si>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</si>
  <si>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</si>
  <si>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</si>
  <si>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</si>
  <si>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</si>
  <si>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</si>
  <si>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</si>
  <si>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</si>
  <si>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</si>
  <si>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</si>
  <si>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</si>
  <si>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</si>
  <si>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</si>
  <si>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</si>
  <si>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</si>
  <si>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</si>
  <si>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</si>
  <si>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</si>
  <si>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</si>
  <si>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</si>
  <si>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</si>
  <si>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</si>
  <si>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</si>
  <si>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</si>
  <si>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</si>
  <si>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</si>
  <si>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</si>
  <si>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</si>
  <si>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</si>
  <si>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</si>
  <si>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</si>
  <si>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</si>
  <si>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</si>
  <si>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</si>
  <si>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</si>
  <si>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</si>
  <si>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</si>
  <si>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</si>
  <si>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</si>
  <si>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</si>
  <si>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</si>
  <si>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</si>
  <si>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</si>
  <si>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</si>
  <si>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</si>
  <si>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</si>
  <si>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</si>
  <si>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</si>
  <si>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</si>
  <si>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</si>
  <si>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</si>
  <si>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</si>
  <si>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</si>
  <si>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</si>
  <si>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</si>
  <si>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</si>
  <si>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</si>
  <si>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</si>
  <si>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</si>
  <si>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</si>
  <si>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</si>
  <si>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</si>
  <si>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</si>
  <si>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</si>
  <si>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</si>
  <si>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</si>
  <si>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</si>
  <si>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</si>
  <si>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</si>
  <si>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</si>
  <si>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</si>
  <si>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</si>
  <si>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</si>
  <si>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</si>
  <si>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</si>
  <si>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</si>
  <si>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</si>
  <si>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</si>
  <si>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</si>
  <si>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</si>
  <si>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</si>
  <si>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</si>
  <si>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</si>
  <si>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</si>
  <si>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</si>
  <si>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</si>
  <si>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</si>
  <si>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</si>
  <si>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</si>
  <si>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</si>
  <si>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</si>
  <si>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</si>
  <si>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</si>
  <si>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</si>
  <si>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</si>
  <si>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</si>
  <si>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</si>
  <si>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</si>
  <si>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</si>
  <si>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</si>
  <si>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</si>
  <si>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</si>
  <si>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</si>
  <si>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</si>
  <si>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</si>
  <si>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</si>
  <si>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</si>
  <si>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</si>
  <si>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</si>
  <si>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</si>
  <si>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</si>
  <si>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</si>
  <si>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</si>
  <si>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</si>
  <si>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</si>
  <si>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</si>
  <si>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</si>
  <si>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</si>
  <si>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</si>
  <si>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</si>
  <si>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</si>
  <si>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</si>
  <si>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</si>
  <si>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</si>
  <si>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</si>
  <si>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</si>
  <si>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</si>
  <si>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</si>
  <si>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</si>
  <si>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</si>
  <si>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</si>
  <si>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</si>
  <si>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</si>
  <si>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</si>
  <si>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</si>
  <si>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</si>
  <si>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</si>
  <si>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</si>
  <si>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</si>
  <si>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</si>
  <si>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</si>
  <si>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</si>
  <si>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</si>
  <si>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</si>
  <si>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</si>
  <si>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</si>
  <si>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</si>
  <si>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</si>
  <si>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</si>
  <si>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</si>
  <si>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</si>
  <si>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</si>
  <si>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</si>
  <si>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</si>
  <si>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</si>
  <si>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</si>
  <si>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</si>
  <si>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</si>
  <si>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</si>
  <si>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</si>
  <si>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</si>
  <si>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</si>
  <si>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</si>
  <si>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</si>
  <si>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</si>
  <si>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</si>
  <si>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</si>
  <si>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</si>
  <si>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</si>
  <si>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</si>
  <si>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</si>
  <si>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</si>
  <si>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</si>
  <si>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</si>
  <si>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</si>
  <si>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</si>
  <si>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</si>
  <si>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</si>
  <si>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</si>
  <si>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</si>
  <si>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</si>
  <si>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</si>
  <si>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</si>
  <si>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</si>
  <si>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</si>
  <si>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</si>
  <si>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</si>
  <si>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</si>
  <si>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</si>
  <si>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</si>
  <si>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</si>
  <si>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</si>
  <si>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</si>
  <si>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</si>
  <si>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</si>
  <si>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</si>
  <si>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</si>
  <si>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</si>
  <si>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</si>
  <si>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</si>
  <si>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</si>
  <si>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</si>
  <si>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</si>
  <si>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</si>
  <si>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</si>
  <si>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</si>
  <si>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</si>
  <si>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</si>
  <si>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</si>
  <si>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</si>
  <si>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</si>
  <si>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</si>
  <si>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</si>
  <si>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</si>
  <si>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</si>
  <si>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</si>
  <si>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</si>
  <si>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</si>
  <si>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</si>
  <si>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</si>
  <si>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</si>
  <si>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</si>
  <si>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</si>
  <si>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</si>
  <si>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</si>
  <si>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</si>
  <si>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</si>
  <si>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</si>
  <si>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</si>
  <si>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</si>
  <si>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</si>
  <si>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</si>
  <si>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</si>
  <si>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</si>
  <si>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</si>
  <si>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</si>
  <si>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</si>
  <si>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</si>
  <si>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</si>
  <si>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</si>
  <si>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</si>
  <si>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</si>
  <si>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</si>
  <si>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</si>
  <si>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</si>
  <si>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</si>
  <si>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</si>
  <si>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</si>
  <si>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</si>
  <si>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</si>
  <si>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</si>
  <si>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</si>
  <si>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</si>
  <si>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</si>
  <si>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</si>
  <si>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</si>
  <si>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</si>
  <si>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</si>
  <si>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</si>
  <si>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</si>
  <si>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</si>
  <si>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</si>
  <si>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</si>
  <si>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</si>
  <si>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</si>
  <si>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</si>
  <si>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</si>
  <si>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</si>
  <si>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</si>
  <si>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</si>
  <si>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</si>
  <si>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</si>
  <si>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</si>
  <si>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</si>
  <si>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</si>
  <si>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</si>
  <si>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</si>
  <si>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</si>
  <si>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</si>
  <si>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</si>
  <si>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</si>
  <si>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</si>
  <si>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</si>
  <si>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</si>
  <si>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</si>
  <si>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</si>
  <si>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</si>
  <si>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</si>
  <si>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</si>
  <si>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</si>
  <si>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</si>
  <si>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</si>
  <si>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</si>
  <si>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</si>
  <si>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</si>
  <si>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</si>
  <si>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</si>
  <si>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</si>
  <si>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</si>
  <si>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</si>
  <si>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</si>
  <si>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</si>
  <si>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</si>
  <si>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</si>
  <si>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</si>
  <si>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</si>
  <si>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</si>
  <si>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</si>
  <si>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</si>
  <si>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</si>
  <si>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</si>
  <si>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</si>
  <si>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</si>
  <si>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</si>
  <si>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</si>
  <si>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</si>
  <si>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</si>
  <si>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</si>
  <si>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</si>
  <si>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</si>
  <si>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</si>
  <si>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</si>
  <si>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</si>
  <si>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</si>
  <si>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</si>
  <si>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</si>
  <si>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</si>
  <si>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</si>
  <si>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</si>
  <si>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</si>
  <si>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</si>
  <si>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</si>
  <si>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</si>
  <si>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</si>
  <si>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</si>
  <si>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</si>
  <si>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</si>
  <si>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</si>
  <si>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</si>
  <si>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</si>
  <si>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</si>
  <si>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</si>
  <si>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</si>
  <si>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</si>
  <si>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</si>
  <si>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</si>
  <si>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</si>
  <si>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</si>
  <si>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</si>
  <si>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</si>
  <si>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</si>
  <si>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</si>
  <si>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</si>
  <si>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</si>
  <si>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</si>
  <si>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</si>
  <si>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</si>
  <si>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</si>
  <si>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</si>
  <si>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</si>
  <si>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</si>
  <si>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</si>
  <si>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</si>
  <si>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</si>
  <si>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</si>
  <si>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</si>
  <si>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</si>
  <si>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</si>
  <si>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</si>
  <si>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</si>
  <si>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</si>
  <si>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</si>
  <si>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</si>
  <si>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</si>
  <si>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</si>
  <si>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</si>
  <si>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</si>
  <si>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</si>
  <si>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</si>
  <si>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</si>
  <si>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</si>
  <si>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</si>
  <si>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</si>
  <si>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</si>
  <si>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</si>
  <si>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</si>
  <si>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</si>
  <si>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</si>
  <si>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</si>
  <si>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</si>
  <si>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</si>
  <si>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</si>
  <si>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</si>
  <si>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</si>
  <si>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</si>
  <si>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</si>
  <si>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</si>
  <si>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</si>
  <si>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</si>
  <si>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</si>
  <si>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</si>
  <si>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</si>
  <si>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</si>
  <si>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</si>
  <si>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</si>
  <si>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</si>
  <si>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</si>
  <si>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</si>
  <si>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</si>
  <si>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</si>
  <si>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</si>
  <si>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</si>
  <si>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</si>
  <si>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</si>
  <si>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</si>
  <si>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</si>
  <si>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</si>
  <si>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</si>
  <si>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</si>
  <si>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</si>
  <si>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</si>
  <si>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</si>
  <si>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</si>
  <si>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</si>
  <si>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</si>
  <si>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</si>
  <si>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</si>
  <si>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</si>
  <si>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</si>
  <si>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</si>
  <si>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</si>
  <si>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</si>
  <si>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</si>
  <si>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</si>
  <si>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</si>
  <si>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</si>
  <si>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</si>
  <si>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</si>
  <si>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</si>
  <si>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</si>
  <si>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</si>
  <si>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</si>
  <si>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</si>
  <si>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</si>
  <si>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</si>
  <si>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</si>
  <si>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</si>
  <si>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</si>
  <si>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</si>
  <si>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</si>
  <si>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</si>
  <si>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</si>
  <si>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</si>
  <si>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</si>
  <si>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</si>
  <si>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</si>
  <si>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</si>
  <si>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</si>
  <si>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</si>
  <si>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</si>
  <si>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</si>
  <si>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</si>
  <si>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</si>
  <si>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</si>
  <si>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</si>
  <si>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</si>
  <si>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</si>
  <si>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</si>
  <si>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</si>
  <si>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</si>
  <si>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</si>
  <si>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</si>
  <si>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</si>
  <si>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</si>
  <si>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</si>
  <si>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</si>
  <si>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</si>
  <si>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</si>
  <si>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</si>
  <si>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</si>
  <si>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</si>
  <si>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</si>
  <si>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</si>
  <si>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</si>
  <si>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</si>
  <si>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</si>
  <si>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</si>
  <si>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</si>
  <si>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</si>
  <si>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</si>
  <si>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</si>
  <si>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</si>
  <si>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</si>
  <si>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</si>
  <si>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</si>
  <si>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</si>
  <si>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</si>
  <si>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</si>
  <si>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</si>
  <si>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</si>
  <si>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</si>
  <si>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</si>
  <si>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</si>
  <si>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</si>
  <si>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</si>
  <si>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</si>
  <si>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</si>
  <si>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</si>
  <si>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</si>
  <si>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</si>
  <si>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</si>
  <si>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</si>
  <si>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</si>
  <si>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</si>
  <si>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</si>
  <si>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</si>
  <si>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</si>
  <si>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</si>
  <si>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</si>
  <si>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</si>
  <si>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</si>
  <si>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</si>
  <si>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</si>
  <si>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</si>
  <si>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</si>
  <si>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</si>
  <si>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</si>
  <si>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</si>
  <si>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</si>
  <si>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</si>
  <si>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</si>
  <si>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</si>
  <si>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</si>
  <si>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</si>
  <si>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</si>
  <si>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</si>
  <si>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</si>
  <si>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</si>
  <si>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</si>
  <si>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</si>
  <si>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</si>
  <si>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</si>
  <si>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</si>
  <si>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</si>
  <si>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</si>
  <si>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</si>
  <si>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</si>
  <si>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</si>
  <si>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</si>
  <si>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</si>
  <si>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</si>
  <si>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</si>
  <si>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</si>
  <si>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</si>
  <si>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</si>
  <si>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</si>
  <si>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</si>
  <si>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</si>
  <si>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</si>
  <si>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</si>
  <si>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</si>
  <si>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</si>
  <si>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</si>
  <si>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</si>
  <si>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</si>
  <si>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</si>
  <si>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</si>
  <si>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</si>
  <si>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</si>
  <si>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</si>
  <si>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</si>
  <si>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</si>
  <si>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</si>
  <si>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</si>
  <si>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</si>
  <si>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</si>
  <si>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</si>
  <si>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</si>
  <si>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</si>
  <si>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</si>
  <si>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</si>
  <si>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</si>
  <si>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</si>
  <si>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</si>
  <si>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</si>
  <si>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</si>
  <si>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</si>
  <si>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</si>
  <si>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</si>
  <si>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</si>
  <si>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</si>
  <si>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</si>
  <si>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</si>
  <si>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</si>
  <si>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</si>
  <si>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</si>
  <si>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</si>
  <si>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</si>
  <si>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</si>
  <si>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</si>
  <si>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</si>
  <si>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</si>
  <si>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</si>
  <si>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</si>
  <si>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</si>
  <si>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</si>
  <si>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</si>
  <si>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</si>
  <si>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</si>
  <si>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</si>
  <si>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</si>
  <si>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</si>
  <si>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</si>
  <si>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</si>
  <si>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</si>
  <si>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</si>
  <si>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</si>
  <si>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</si>
  <si>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</si>
  <si>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</si>
  <si>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</si>
  <si>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</si>
  <si>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</si>
  <si>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</si>
  <si>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</si>
  <si>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</si>
  <si>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</si>
  <si>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</si>
  <si>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</si>
  <si>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</si>
  <si>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</si>
  <si>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</si>
  <si>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</si>
  <si>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</si>
  <si>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</si>
  <si>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</si>
  <si>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</si>
  <si>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</si>
  <si>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</si>
  <si>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</si>
  <si>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</si>
  <si>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</si>
  <si>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</si>
  <si>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</si>
  <si>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</si>
  <si>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</si>
  <si>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</si>
  <si>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</si>
  <si>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</si>
  <si>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</si>
  <si>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</si>
  <si>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</si>
  <si>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</si>
  <si>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</si>
  <si>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</si>
  <si>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</si>
  <si>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</si>
  <si>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</si>
  <si>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</si>
  <si>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</si>
  <si>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</si>
  <si>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</si>
  <si>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</si>
  <si>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</si>
  <si>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</si>
  <si>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</si>
  <si>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</si>
  <si>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</si>
  <si>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</si>
  <si>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</si>
  <si>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</si>
  <si>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</si>
  <si>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</si>
  <si>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</si>
  <si>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</si>
  <si>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</si>
  <si>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</si>
  <si>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</si>
  <si>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</si>
  <si>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</si>
  <si>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</si>
  <si>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</si>
  <si>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</si>
  <si>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</si>
  <si>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</si>
  <si>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</si>
  <si>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</si>
  <si>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</si>
  <si>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</si>
  <si>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</si>
  <si>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</si>
  <si>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</si>
  <si>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</si>
  <si>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</si>
  <si>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</si>
  <si>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</si>
  <si>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</si>
  <si>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</si>
  <si>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</si>
  <si>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</si>
  <si>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</si>
  <si>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</si>
  <si>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</si>
  <si>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</si>
  <si>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</si>
  <si>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</si>
  <si>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</si>
  <si>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</si>
  <si>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</si>
  <si>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</si>
  <si>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</si>
  <si>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</si>
  <si>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</si>
  <si>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</si>
  <si>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</si>
  <si>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</si>
  <si>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</si>
  <si>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</si>
  <si>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</si>
  <si>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</si>
  <si>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</si>
  <si>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</si>
  <si>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</si>
  <si>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</si>
  <si>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</si>
  <si>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</si>
  <si>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</si>
  <si>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</si>
  <si>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</si>
  <si>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</si>
  <si>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</si>
  <si>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</si>
  <si>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</si>
  <si>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</si>
  <si>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</si>
  <si>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</si>
  <si>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</si>
  <si>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</si>
  <si>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</si>
  <si>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</si>
  <si>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</si>
  <si>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</si>
  <si>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</si>
  <si>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</si>
  <si>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</si>
  <si>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</si>
  <si>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</si>
  <si>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</si>
  <si>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</si>
  <si>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</si>
  <si>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</si>
  <si>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</si>
  <si>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</si>
  <si>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</si>
  <si>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</si>
  <si>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</si>
  <si>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</si>
  <si>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</si>
  <si>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</si>
  <si>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</si>
  <si>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</si>
  <si>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</si>
  <si>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</si>
  <si>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</si>
  <si>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</si>
  <si>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</si>
  <si>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</si>
  <si>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</si>
  <si>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</si>
  <si>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</si>
  <si>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</si>
  <si>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</si>
  <si>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</si>
  <si>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</si>
  <si>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</si>
  <si>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</si>
  <si>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</si>
  <si>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</si>
  <si>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</si>
  <si>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</si>
  <si>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</si>
  <si>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</si>
  <si>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</si>
  <si>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</si>
  <si>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</si>
  <si>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</si>
  <si>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</si>
  <si>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</si>
  <si>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</si>
  <si>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</si>
  <si>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</si>
  <si>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</si>
  <si>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</si>
  <si>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</si>
  <si>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</si>
  <si>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</si>
  <si>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</si>
  <si>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</si>
  <si>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</si>
  <si>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</si>
  <si>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</si>
  <si>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</si>
  <si>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</si>
  <si>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</si>
  <si>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</si>
  <si>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</si>
  <si>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</si>
  <si>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</si>
  <si>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</si>
  <si>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</si>
  <si>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</si>
  <si>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</si>
  <si>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</si>
  <si>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</si>
  <si>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</si>
  <si>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</si>
  <si>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</si>
  <si>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</si>
  <si>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</si>
  <si>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</si>
  <si>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</si>
  <si>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</si>
  <si>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</si>
  <si>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</si>
  <si>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</si>
  <si>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</si>
  <si>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</si>
  <si>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</si>
  <si>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</si>
  <si>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</si>
  <si>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</si>
  <si>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</si>
  <si>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</si>
  <si>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</si>
  <si>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</si>
  <si>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</si>
  <si>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</si>
  <si>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</si>
  <si>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</si>
  <si>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</si>
  <si>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</si>
  <si>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</si>
  <si>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</si>
  <si>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</si>
  <si>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</si>
  <si>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</si>
  <si>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</si>
  <si>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</si>
  <si>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</si>
  <si>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</si>
  <si>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</si>
  <si>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</si>
  <si>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</si>
  <si>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</si>
  <si>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</si>
  <si>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</si>
  <si>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</si>
  <si>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</si>
  <si>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</si>
  <si>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</si>
  <si>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</si>
  <si>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</si>
  <si>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</si>
  <si>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</si>
  <si>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</si>
  <si>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</si>
  <si>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</si>
  <si>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</si>
  <si>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</si>
  <si>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</si>
  <si>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</si>
  <si>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</si>
  <si>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</si>
  <si>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</si>
  <si>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</si>
  <si>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</si>
  <si>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</si>
  <si>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</si>
  <si>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</si>
  <si>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</si>
  <si>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</si>
  <si>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</si>
  <si>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</si>
  <si>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</si>
  <si>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</si>
  <si>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</si>
  <si>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</si>
  <si>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</si>
  <si>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</si>
  <si>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</si>
  <si>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</si>
  <si>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</si>
  <si>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</si>
  <si>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</si>
  <si>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</si>
  <si>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</si>
  <si>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</si>
  <si>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</si>
  <si>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</si>
  <si>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</si>
  <si>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</si>
  <si>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</si>
  <si>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</si>
  <si>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</si>
  <si>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</si>
  <si>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</si>
  <si>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</si>
  <si>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</si>
  <si>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</si>
  <si>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</si>
  <si>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</si>
  <si>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</si>
  <si>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</si>
  <si>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</si>
  <si>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</si>
  <si>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</si>
  <si>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</si>
  <si>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</si>
  <si>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</si>
  <si>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</si>
  <si>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</si>
  <si>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</si>
  <si>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</si>
  <si>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</si>
  <si>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</si>
  <si>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</si>
  <si>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</si>
  <si>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</si>
  <si>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</si>
  <si>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</si>
  <si>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</si>
  <si>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</si>
  <si>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</si>
  <si>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</si>
  <si>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</si>
  <si>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</si>
  <si>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</si>
  <si>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</si>
  <si>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</si>
  <si>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</si>
  <si>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</si>
  <si>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</si>
  <si>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</si>
  <si>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</si>
  <si>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</si>
  <si>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</si>
  <si>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</si>
  <si>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</si>
  <si>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</si>
  <si>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</si>
  <si>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</si>
  <si>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</si>
  <si>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</si>
  <si>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</si>
  <si>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</si>
  <si>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</si>
  <si>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</si>
  <si>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</si>
  <si>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</si>
  <si>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</si>
  <si>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</si>
  <si>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</si>
  <si>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</si>
  <si>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</si>
  <si>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</si>
  <si>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</si>
  <si>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</si>
  <si>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</si>
  <si>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</si>
  <si>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</si>
  <si>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</si>
  <si>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</si>
  <si>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</si>
  <si>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</si>
  <si>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</si>
  <si>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</si>
  <si>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</si>
  <si>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</si>
  <si>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</si>
  <si>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</si>
  <si>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</si>
  <si>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</si>
  <si>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</si>
  <si>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</si>
  <si>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</si>
  <si>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</si>
  <si>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</si>
  <si>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</si>
  <si>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</si>
  <si>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</si>
  <si>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</si>
  <si>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</si>
  <si>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</si>
  <si>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</si>
  <si>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</si>
  <si>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</si>
  <si>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</si>
  <si>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</si>
  <si>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</si>
  <si>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</si>
  <si>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</si>
  <si>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</si>
  <si>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</si>
  <si>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</si>
  <si>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</si>
  <si>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</si>
  <si>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</si>
  <si>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</si>
  <si>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</si>
  <si>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</si>
  <si>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</si>
  <si>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</si>
  <si>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</si>
  <si>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</si>
  <si>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</si>
  <si>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</si>
  <si>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</si>
  <si>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</si>
  <si>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</si>
  <si>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</si>
  <si>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</si>
  <si>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</si>
  <si>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</si>
  <si>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</si>
  <si>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</si>
  <si>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</si>
  <si>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</si>
  <si>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</si>
  <si>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</si>
  <si>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</si>
  <si>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</si>
  <si>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</si>
  <si>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</si>
  <si>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</si>
  <si>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</si>
  <si>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</si>
  <si>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</si>
  <si>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</si>
  <si>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</si>
  <si>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</si>
  <si>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</si>
  <si>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</si>
  <si>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</si>
  <si>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</si>
  <si>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</si>
  <si>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</si>
  <si>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</si>
  <si>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</si>
  <si>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</si>
  <si>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</si>
  <si>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</si>
  <si>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</si>
  <si>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</si>
  <si>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</si>
  <si>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</si>
  <si>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</si>
  <si>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</si>
  <si>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</si>
  <si>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</si>
  <si>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</si>
  <si>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</si>
  <si>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</si>
  <si>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</si>
  <si>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</si>
  <si>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</si>
  <si>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</si>
  <si>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</si>
  <si>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</si>
  <si>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</si>
  <si>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</si>
  <si>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</si>
  <si>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</si>
  <si>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</si>
  <si>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</si>
  <si>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</si>
  <si>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</si>
  <si>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</si>
  <si>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</si>
  <si>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</si>
  <si>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</si>
  <si>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</si>
  <si>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</si>
  <si>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</si>
  <si>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</si>
  <si>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</si>
  <si>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</si>
  <si>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</si>
  <si>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</si>
  <si>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</si>
  <si>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</si>
  <si>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</si>
  <si>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</si>
  <si>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</si>
  <si>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</si>
  <si>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</si>
  <si>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</si>
  <si>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</si>
  <si>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</si>
  <si>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</si>
  <si>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</si>
  <si>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</si>
  <si>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</si>
  <si>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</si>
  <si>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</si>
  <si>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</si>
  <si>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</si>
  <si>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</si>
  <si>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</si>
  <si>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</si>
  <si>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</si>
  <si>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</si>
  <si>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</si>
  <si>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</si>
  <si>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</si>
  <si>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</si>
  <si>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</si>
  <si>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</si>
  <si>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</si>
  <si>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</si>
  <si>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</si>
  <si>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</si>
  <si>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</si>
  <si>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</si>
  <si>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</si>
  <si>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</si>
  <si>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</si>
  <si>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</si>
  <si>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</si>
  <si>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</si>
  <si>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</si>
  <si>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</si>
  <si>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</si>
  <si>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</si>
  <si>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</si>
  <si>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</si>
  <si>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</si>
  <si>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</si>
  <si>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</si>
  <si>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</si>
  <si>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</si>
  <si>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</si>
  <si>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</si>
  <si>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</si>
  <si>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</si>
  <si>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</si>
  <si>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</si>
  <si>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</si>
  <si>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</si>
  <si>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</si>
  <si>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</si>
  <si>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</si>
  <si>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</si>
  <si>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</si>
  <si>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</si>
  <si>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</si>
  <si>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</si>
  <si>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</si>
  <si>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</si>
  <si>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</si>
  <si>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</si>
  <si>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</si>
  <si>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</si>
  <si>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</si>
  <si>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</si>
  <si>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</si>
  <si>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</si>
  <si>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</si>
  <si>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</si>
  <si>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</si>
  <si>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</si>
  <si>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</si>
  <si>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</si>
  <si>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</si>
  <si>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</si>
  <si>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</si>
  <si>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</si>
  <si>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</si>
  <si>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</si>
  <si>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</si>
  <si>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</si>
  <si>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</si>
  <si>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</si>
  <si>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</si>
  <si>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</si>
  <si>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</si>
  <si>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</si>
  <si>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</si>
  <si>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</si>
  <si>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</si>
  <si>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</si>
  <si>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</si>
  <si>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</si>
  <si>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</si>
  <si>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</si>
  <si>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</si>
  <si>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</si>
  <si>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</si>
  <si>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</si>
  <si>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</si>
  <si>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</si>
  <si>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</si>
  <si>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</si>
  <si>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</si>
  <si>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</si>
  <si>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</si>
  <si>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</si>
  <si>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</si>
  <si>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</si>
  <si>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</si>
  <si>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</si>
  <si>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</si>
  <si>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</si>
  <si>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</si>
  <si>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</si>
  <si>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</si>
  <si>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</si>
  <si>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</si>
  <si>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</si>
  <si>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</si>
  <si>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</si>
  <si>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</si>
  <si>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</si>
  <si>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</si>
  <si>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</si>
  <si>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</si>
  <si>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</si>
  <si>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</si>
  <si>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</si>
  <si>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</si>
  <si>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</si>
  <si>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</si>
  <si>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</si>
  <si>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</si>
  <si>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</si>
  <si>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</si>
  <si>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</si>
  <si>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</si>
  <si>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</si>
  <si>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</si>
  <si>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</si>
  <si>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</si>
  <si>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</si>
  <si>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</si>
  <si>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</si>
  <si>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</si>
  <si>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</si>
  <si>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</si>
  <si>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</si>
  <si>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</si>
  <si>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</si>
  <si>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</si>
  <si>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</si>
  <si>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</si>
  <si>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</si>
  <si>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</si>
  <si>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</si>
  <si>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</si>
  <si>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</si>
  <si>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</si>
  <si>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</si>
  <si>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</si>
  <si>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</si>
  <si>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</si>
  <si>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</si>
  <si>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</si>
  <si>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</si>
  <si>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</si>
  <si>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</si>
  <si>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</si>
  <si>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</si>
  <si>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</si>
  <si>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</si>
  <si>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</si>
  <si>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</si>
  <si>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</si>
  <si>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</si>
  <si>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</si>
  <si>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</si>
  <si>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</si>
  <si>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</si>
  <si>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</si>
  <si>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</si>
  <si>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</si>
  <si>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</si>
  <si>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</si>
  <si>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</si>
  <si>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</si>
  <si>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</si>
  <si>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</si>
  <si>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</si>
  <si>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</si>
  <si>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</si>
  <si>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</si>
  <si>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</si>
  <si>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</si>
  <si>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</si>
  <si>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</si>
  <si>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</si>
  <si>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</si>
  <si>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</si>
  <si>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</si>
  <si>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</si>
  <si>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</si>
  <si>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</si>
  <si>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</si>
  <si>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</si>
  <si>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</si>
  <si>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</si>
  <si>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</si>
  <si>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</si>
  <si>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</si>
  <si>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</si>
  <si>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</si>
  <si>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</si>
  <si>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</si>
  <si>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</si>
  <si>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</si>
  <si>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</si>
  <si>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</si>
  <si>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</si>
  <si>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</si>
  <si>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</si>
  <si>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</si>
  <si>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</si>
  <si>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</si>
  <si>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</si>
  <si>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</si>
  <si>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</si>
  <si>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</si>
  <si>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</si>
  <si>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</si>
  <si>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</si>
  <si>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</si>
  <si>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</si>
  <si>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</si>
  <si>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</si>
  <si>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</si>
  <si>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</si>
  <si>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</si>
  <si>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</si>
  <si>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</si>
  <si>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</si>
  <si>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</si>
  <si>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</si>
  <si>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</si>
  <si>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</si>
  <si>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</si>
  <si>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</si>
  <si>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</si>
  <si>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</si>
  <si>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</si>
  <si>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</si>
  <si>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</si>
  <si>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</si>
  <si>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</si>
  <si>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</si>
  <si>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</si>
  <si>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</si>
  <si>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</si>
  <si>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</si>
  <si>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</si>
  <si>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</si>
  <si>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</si>
  <si>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</si>
  <si>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</si>
  <si>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</si>
  <si>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</si>
  <si>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</si>
  <si>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</si>
  <si>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</si>
  <si>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</si>
  <si>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</si>
  <si>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</si>
  <si>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</si>
  <si>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</si>
  <si>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</si>
  <si>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</si>
  <si>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</si>
  <si>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</si>
  <si>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</si>
  <si>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</si>
  <si>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</si>
  <si>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</si>
  <si>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</si>
  <si>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</si>
  <si>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</si>
  <si>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</si>
  <si>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</si>
  <si>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</si>
  <si>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</si>
  <si>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</si>
  <si>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</si>
  <si>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</si>
  <si>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</si>
  <si>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</si>
  <si>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</si>
  <si>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</si>
  <si>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</si>
  <si>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</si>
  <si>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</si>
  <si>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</si>
  <si>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</si>
  <si>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</si>
  <si>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</si>
  <si>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</si>
  <si>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</si>
  <si>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</si>
  <si>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</si>
  <si>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</si>
  <si>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</si>
  <si>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</si>
  <si>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</si>
  <si>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</si>
  <si>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</si>
  <si>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</si>
  <si>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</si>
  <si>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</si>
  <si>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</si>
  <si>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</si>
  <si>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</si>
  <si>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</si>
  <si>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</si>
  <si>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</si>
  <si>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</si>
  <si>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</si>
  <si>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</si>
  <si>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</si>
  <si>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</si>
  <si>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</si>
  <si>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</si>
  <si>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</si>
  <si>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</si>
  <si>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</si>
  <si>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</si>
  <si>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</si>
  <si>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</si>
  <si>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</si>
  <si>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</si>
  <si>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</si>
  <si>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</si>
  <si>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</si>
  <si>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</si>
  <si>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</si>
  <si>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</si>
  <si>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</si>
  <si>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</si>
  <si>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</si>
  <si>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</si>
  <si>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</si>
  <si>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</si>
  <si>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</si>
  <si>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</si>
  <si>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</si>
  <si>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</si>
  <si>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</si>
  <si>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</si>
  <si>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</si>
  <si>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</si>
  <si>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</si>
  <si>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</si>
  <si>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</si>
  <si>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</si>
  <si>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</si>
  <si>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</si>
  <si>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</si>
  <si>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</si>
  <si>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</si>
  <si>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</si>
  <si>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</si>
  <si>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</si>
  <si>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</si>
  <si>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</si>
  <si>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</si>
  <si>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</si>
  <si>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</si>
  <si>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</si>
  <si>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</si>
  <si>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</si>
  <si>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</si>
  <si>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</si>
  <si>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</si>
  <si>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</si>
  <si>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</si>
  <si>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</si>
  <si>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</si>
  <si>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</si>
  <si>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</si>
  <si>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</si>
  <si>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</si>
  <si>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</si>
  <si>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</si>
  <si>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</si>
  <si>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</si>
  <si>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</si>
  <si>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</si>
  <si>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</si>
  <si>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</si>
  <si>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</si>
  <si>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</si>
  <si>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</si>
  <si>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</si>
  <si>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</si>
  <si>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</si>
  <si>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</si>
  <si>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</si>
  <si>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</si>
  <si>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</si>
  <si>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</si>
  <si>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</si>
  <si>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</si>
  <si>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</si>
  <si>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</si>
  <si>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</si>
  <si>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</si>
  <si>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</si>
  <si>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</si>
  <si>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</si>
  <si>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</si>
  <si>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</si>
  <si>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</si>
  <si>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</si>
  <si>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</si>
  <si>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</si>
  <si>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</si>
  <si>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</si>
  <si>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</si>
  <si>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</si>
  <si>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</si>
  <si>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</si>
  <si>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</si>
  <si>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</si>
  <si>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</si>
  <si>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</si>
  <si>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</si>
  <si>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</si>
  <si>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</si>
  <si>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</si>
  <si>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</si>
  <si>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</si>
  <si>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</si>
  <si>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</si>
  <si>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</si>
  <si>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</si>
  <si>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</si>
  <si>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</si>
  <si>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</si>
  <si>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</si>
  <si>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</si>
  <si>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</si>
  <si>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</si>
  <si>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</si>
  <si>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</si>
  <si>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</si>
  <si>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</si>
  <si>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</si>
  <si>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</si>
  <si>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</si>
  <si>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</si>
  <si>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</si>
  <si>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</si>
  <si>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</si>
  <si>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</si>
  <si>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</si>
  <si>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</si>
  <si>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</si>
  <si>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</si>
  <si>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</si>
  <si>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</si>
  <si>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</si>
  <si>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</si>
  <si>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</si>
  <si>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</si>
  <si>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</si>
  <si>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</si>
  <si>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</si>
  <si>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</si>
  <si>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</si>
  <si>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</si>
  <si>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</si>
  <si>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</si>
  <si>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</si>
  <si>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</si>
  <si>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</si>
  <si>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</si>
  <si>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</si>
  <si>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</si>
  <si>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</si>
  <si>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</si>
  <si>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</si>
  <si>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</si>
  <si>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</si>
  <si>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</si>
  <si>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</si>
  <si>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</si>
  <si>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</si>
  <si>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</si>
  <si>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</si>
  <si>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</si>
  <si>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</si>
  <si>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</si>
  <si>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</si>
  <si>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</si>
  <si>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</si>
  <si>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</si>
  <si>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</si>
  <si>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</si>
  <si>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</si>
  <si>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</si>
  <si>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</si>
  <si>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</si>
  <si>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</si>
  <si>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</si>
  <si>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</si>
  <si>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</si>
  <si>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</si>
  <si>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</si>
  <si>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</si>
  <si>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</si>
  <si>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</si>
  <si>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</si>
  <si>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</si>
  <si>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</si>
  <si>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</si>
  <si>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</si>
  <si>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</si>
  <si>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</si>
  <si>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</si>
  <si>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</si>
  <si>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</si>
  <si>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</si>
  <si>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</si>
  <si>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</si>
  <si>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</si>
  <si>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</si>
  <si>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</si>
  <si>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</si>
  <si>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</si>
  <si>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</si>
  <si>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</si>
  <si>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</si>
  <si>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</si>
  <si>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</si>
  <si>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</si>
  <si>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</si>
  <si>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</si>
  <si>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</si>
  <si>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</si>
  <si>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</si>
  <si>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</si>
  <si>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</si>
  <si>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</si>
  <si>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</si>
  <si>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</si>
  <si>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</si>
  <si>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</si>
  <si>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</si>
  <si>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</si>
  <si>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</si>
  <si>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</si>
  <si>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</si>
  <si>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</si>
  <si>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</si>
  <si>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</si>
  <si>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</si>
  <si>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</si>
  <si>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</si>
  <si>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</si>
  <si>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</si>
  <si>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</si>
  <si>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</si>
  <si>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</si>
  <si>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</si>
  <si>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</si>
  <si>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</si>
  <si>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</si>
  <si>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</si>
  <si>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</si>
  <si>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</si>
  <si>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</si>
  <si>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</si>
  <si>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</si>
  <si>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</si>
  <si>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</si>
  <si>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</si>
  <si>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</si>
  <si>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</si>
  <si>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</si>
  <si>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</si>
  <si>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</si>
  <si>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</si>
  <si>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</si>
  <si>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</si>
  <si>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</si>
  <si>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</si>
  <si>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</si>
  <si>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</si>
  <si>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</si>
  <si>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</si>
  <si>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</si>
  <si>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</si>
  <si>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</si>
  <si>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</si>
  <si>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</si>
  <si>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</si>
  <si>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</si>
  <si>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</si>
  <si>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</si>
  <si>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</si>
  <si>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</si>
  <si>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</si>
  <si>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</si>
  <si>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</si>
  <si>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</si>
  <si>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</si>
  <si>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</si>
  <si>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</si>
  <si>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</si>
  <si>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</si>
  <si>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</si>
  <si>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</si>
  <si>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</si>
  <si>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</si>
  <si>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</si>
  <si>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</si>
  <si>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</si>
  <si>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</si>
  <si>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</si>
  <si>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</si>
  <si>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</si>
  <si>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</si>
  <si>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</si>
  <si>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</si>
  <si>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</si>
  <si>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</si>
  <si>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</si>
  <si>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</si>
  <si>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</si>
  <si>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</si>
  <si>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</si>
  <si>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</si>
  <si>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</si>
  <si>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</si>
  <si>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</si>
  <si>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</si>
  <si>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</si>
  <si>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</si>
  <si>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</si>
  <si>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</si>
  <si>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</si>
  <si>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</si>
  <si>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</si>
  <si>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</si>
  <si>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</si>
  <si>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</si>
  <si>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</si>
  <si>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</si>
  <si>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</si>
  <si>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</si>
  <si>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</si>
  <si>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</si>
  <si>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</si>
  <si>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</si>
  <si>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</si>
  <si>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</si>
  <si>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</si>
  <si>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</si>
  <si>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</si>
  <si>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</si>
  <si>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</si>
  <si>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</si>
  <si>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</si>
  <si>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</si>
  <si>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</si>
  <si>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</si>
  <si>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</si>
  <si>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</si>
  <si>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</si>
  <si>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</si>
  <si>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</si>
  <si>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</si>
  <si>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</si>
  <si>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</si>
  <si>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</si>
  <si>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</si>
  <si>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</si>
  <si>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</si>
  <si>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</si>
  <si>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</si>
  <si>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</si>
  <si>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</si>
  <si>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</si>
  <si>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</si>
  <si>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</si>
  <si>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</si>
  <si>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</si>
  <si>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</si>
  <si>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</si>
  <si>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</si>
  <si>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</si>
  <si>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</si>
  <si>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</si>
  <si>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</si>
  <si>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</si>
  <si>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</si>
  <si>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</si>
  <si>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</si>
  <si>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</si>
  <si>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</si>
  <si>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</si>
  <si>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</si>
  <si>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</si>
  <si>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</si>
  <si>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</si>
  <si>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</si>
  <si>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</si>
  <si>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</si>
  <si>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</si>
  <si>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</si>
  <si>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</si>
  <si>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</si>
  <si>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</si>
  <si>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</si>
  <si>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</si>
  <si>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</si>
  <si>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</si>
  <si>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</si>
  <si>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</si>
  <si>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</si>
  <si>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</si>
  <si>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</si>
  <si>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</si>
  <si>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</si>
  <si>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</si>
  <si>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</si>
  <si>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</si>
  <si>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</si>
  <si>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</si>
  <si>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</si>
  <si>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</si>
  <si>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</si>
  <si>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</si>
  <si>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</si>
  <si>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</si>
  <si>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</si>
  <si>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</si>
  <si>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</si>
  <si>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</si>
  <si>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</si>
  <si>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</si>
  <si>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</si>
  <si>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</si>
  <si>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</si>
  <si>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</si>
  <si>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</si>
  <si>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</si>
  <si>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</si>
  <si>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</si>
  <si>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</si>
  <si>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</si>
  <si>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</si>
  <si>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</si>
  <si>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</si>
  <si>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</si>
  <si>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</si>
  <si>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</si>
  <si>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</si>
  <si>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</si>
  <si>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</si>
  <si>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</si>
  <si>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</si>
  <si>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</si>
  <si>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</si>
  <si>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</si>
  <si>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</si>
  <si>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</si>
  <si>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</si>
  <si>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</si>
  <si>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</si>
  <si>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</si>
  <si>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</si>
  <si>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</si>
  <si>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</si>
  <si>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</si>
  <si>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</si>
  <si>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</si>
  <si>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</si>
  <si>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</si>
  <si>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</si>
  <si>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</si>
  <si>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</si>
  <si>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</si>
  <si>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</si>
  <si>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</si>
  <si>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</si>
  <si>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</si>
  <si>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</si>
  <si>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</si>
  <si>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</si>
  <si>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</si>
  <si>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</si>
  <si>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</si>
  <si>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</si>
  <si>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</si>
  <si>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</si>
  <si>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</si>
  <si>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</si>
  <si>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</si>
  <si>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</si>
  <si>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</si>
  <si>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</si>
  <si>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</si>
  <si>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</si>
  <si>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</si>
  <si>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</si>
  <si>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</si>
  <si>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</si>
  <si>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</si>
  <si>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</si>
  <si>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</si>
  <si>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</si>
  <si>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</si>
  <si>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</si>
  <si>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</si>
  <si>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</si>
  <si>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</si>
  <si>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</si>
  <si>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</si>
  <si>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</si>
  <si>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</si>
  <si>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</si>
  <si>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</si>
  <si>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</si>
  <si>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</si>
  <si>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</si>
  <si>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</si>
  <si>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</si>
  <si>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</si>
  <si>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</si>
  <si>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</si>
  <si>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</si>
  <si>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</si>
  <si>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</si>
  <si>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</si>
  <si>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</si>
  <si>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</si>
  <si>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</si>
  <si>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</si>
  <si>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</si>
  <si>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</si>
  <si>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</si>
  <si>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</si>
  <si>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</si>
  <si>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</si>
  <si>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</si>
  <si>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</si>
  <si>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</si>
  <si>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</si>
  <si>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</si>
  <si>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</si>
  <si>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</si>
  <si>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</si>
  <si>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</si>
  <si>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</si>
  <si>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</si>
  <si>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</si>
  <si>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</si>
  <si>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</si>
  <si>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</si>
  <si>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</si>
  <si>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</si>
  <si>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</si>
  <si>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</si>
  <si>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</si>
  <si>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</si>
  <si>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</si>
  <si>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</si>
  <si>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</si>
  <si>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</si>
  <si>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</si>
  <si>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</si>
  <si>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</si>
  <si>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</si>
  <si>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</si>
  <si>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</si>
  <si>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</si>
  <si>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</si>
  <si>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</si>
  <si>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</si>
  <si>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</si>
  <si>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</si>
  <si>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</si>
  <si>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</si>
  <si>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</si>
  <si>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</si>
  <si>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</si>
  <si>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</si>
  <si>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</si>
  <si>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</si>
  <si>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</si>
  <si>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</si>
  <si>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</si>
  <si>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</si>
  <si>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</si>
  <si>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</si>
  <si>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</si>
  <si>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</si>
  <si>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</si>
  <si>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</si>
  <si>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</si>
  <si>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</si>
  <si>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</si>
  <si>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</si>
  <si>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</si>
  <si>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</si>
  <si>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</si>
  <si>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</si>
  <si>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</si>
  <si>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</si>
  <si>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</si>
  <si>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</si>
  <si>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</si>
  <si>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</si>
  <si>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</si>
  <si>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</si>
  <si>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</si>
  <si>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</si>
  <si>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</si>
  <si>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</si>
  <si>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</si>
  <si>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</si>
  <si>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</si>
  <si>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</si>
  <si>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</si>
  <si>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</si>
  <si>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</si>
  <si>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</si>
  <si>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</si>
  <si>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</si>
  <si>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</si>
  <si>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</si>
  <si>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</si>
  <si>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</si>
  <si>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</si>
  <si>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</si>
  <si>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</si>
  <si>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</si>
  <si>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</si>
  <si>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</si>
  <si>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</si>
  <si>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</si>
  <si>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</si>
  <si>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</si>
  <si>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</si>
  <si>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</si>
  <si>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</si>
  <si>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</si>
  <si>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</si>
  <si>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</si>
  <si>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</si>
  <si>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</si>
  <si>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</si>
  <si>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</si>
  <si>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</si>
  <si>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</si>
  <si>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</si>
  <si>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</si>
  <si>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</si>
  <si>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</si>
  <si>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</si>
  <si>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</si>
  <si>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</si>
  <si>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</si>
  <si>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</si>
  <si>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</si>
  <si>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</si>
  <si>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</si>
  <si>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</si>
  <si>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</si>
  <si>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</si>
  <si>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</si>
  <si>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</si>
  <si>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</si>
  <si>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</si>
  <si>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</si>
  <si>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</si>
  <si>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</si>
  <si>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</si>
  <si>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</si>
  <si>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</si>
  <si>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</si>
  <si>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</si>
  <si>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</si>
  <si>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</si>
  <si>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</si>
  <si>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</si>
  <si>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</si>
  <si>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</si>
  <si>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</si>
  <si>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</si>
  <si>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</si>
  <si>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</si>
  <si>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</si>
  <si>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</si>
  <si>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</si>
  <si>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</si>
  <si>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</si>
  <si>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</si>
  <si>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</si>
  <si>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</si>
  <si>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</si>
  <si>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</si>
  <si>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</si>
  <si>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</si>
  <si>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</si>
  <si>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</si>
  <si>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</si>
  <si>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</si>
  <si>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</si>
  <si>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</si>
  <si>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</si>
  <si>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</si>
  <si>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</si>
  <si>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</si>
  <si>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</si>
  <si>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</si>
  <si>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</si>
  <si>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</si>
  <si>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</si>
  <si>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</si>
  <si>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</si>
  <si>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</si>
  <si>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</si>
  <si>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</si>
  <si>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</si>
  <si>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</si>
  <si>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</si>
  <si>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</si>
  <si>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</si>
  <si>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</si>
  <si>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</si>
  <si>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</si>
  <si>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</si>
  <si>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</si>
  <si>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</si>
  <si>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</si>
  <si>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</si>
  <si>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</si>
  <si>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</si>
  <si>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</si>
  <si>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</si>
  <si>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</si>
  <si>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</si>
  <si>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</si>
  <si>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</si>
  <si>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</si>
  <si>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</si>
  <si>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</si>
  <si>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</si>
  <si>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</si>
  <si>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</si>
  <si>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</si>
  <si>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</si>
  <si>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</si>
  <si>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</si>
  <si>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</si>
  <si>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</si>
  <si>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</si>
  <si>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</si>
  <si>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</si>
  <si>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</si>
  <si>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</si>
  <si>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</si>
  <si>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</si>
  <si>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</si>
  <si>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</si>
  <si>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</si>
  <si>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</si>
  <si>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</si>
  <si>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</si>
  <si>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</si>
  <si>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</si>
  <si>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</si>
  <si>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</si>
  <si>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</si>
  <si>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</si>
  <si>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</si>
  <si>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</si>
  <si>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</si>
  <si>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</si>
  <si>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</si>
  <si>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</si>
  <si>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</si>
  <si>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</si>
  <si>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</si>
  <si>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</si>
  <si>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</si>
  <si>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</si>
  <si>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</si>
  <si>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</si>
  <si>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</si>
  <si>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</si>
  <si>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</si>
  <si>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</si>
  <si>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</si>
  <si>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</si>
  <si>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</si>
  <si>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</si>
  <si>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</si>
  <si>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</si>
  <si>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</si>
  <si>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</si>
  <si>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</si>
  <si>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</si>
  <si>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</si>
  <si>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</si>
  <si>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</si>
  <si>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</si>
  <si>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</si>
  <si>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</si>
  <si>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</si>
  <si>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</si>
  <si>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</si>
  <si>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</si>
  <si>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</si>
  <si>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</si>
  <si>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</si>
  <si>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</si>
  <si>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</si>
  <si>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</si>
  <si>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</si>
  <si>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</si>
  <si>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</si>
  <si>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</si>
  <si>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</si>
  <si>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</si>
  <si>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</si>
  <si>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</si>
  <si>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</si>
  <si>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</si>
  <si>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</si>
  <si>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</si>
  <si>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</si>
  <si>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</si>
  <si>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</si>
  <si>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</si>
  <si>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</si>
  <si>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</si>
  <si>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</si>
  <si>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</si>
  <si>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</si>
  <si>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</si>
  <si>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</si>
  <si>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</si>
  <si>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</si>
  <si>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</si>
  <si>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</si>
  <si>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</si>
  <si>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</si>
  <si>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</si>
  <si>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</si>
  <si>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</si>
  <si>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</si>
  <si>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</si>
  <si>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</si>
  <si>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</si>
  <si>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</si>
  <si>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</si>
  <si>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</si>
  <si>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</si>
  <si>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</si>
  <si>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</si>
  <si>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</si>
  <si>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</si>
  <si>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</si>
  <si>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</si>
  <si>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</si>
  <si>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</si>
  <si>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</si>
  <si>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</si>
  <si>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</si>
  <si>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</si>
  <si>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</si>
  <si>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</si>
  <si>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</si>
  <si>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</si>
  <si>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</si>
  <si>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</si>
  <si>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</si>
  <si>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</si>
  <si>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</si>
  <si>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</si>
  <si>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</si>
  <si>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</si>
  <si>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</si>
  <si>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</si>
  <si>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</si>
  <si>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</si>
  <si>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</si>
  <si>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</si>
  <si>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</si>
  <si>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</si>
  <si>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</si>
  <si>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</si>
  <si>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</si>
  <si>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</si>
  <si>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</si>
  <si>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</si>
  <si>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</si>
  <si>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</si>
  <si>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</si>
  <si>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</si>
  <si>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</si>
  <si>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</si>
  <si>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</si>
  <si>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</si>
  <si>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</si>
  <si>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</si>
  <si>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</si>
  <si>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</si>
  <si>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</si>
  <si>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</si>
  <si>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</si>
  <si>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</si>
  <si>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</si>
  <si>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</si>
  <si>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</si>
  <si>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</si>
  <si>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</si>
  <si>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</si>
  <si>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</si>
  <si>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</si>
  <si>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</si>
  <si>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</si>
  <si>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</si>
  <si>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</si>
  <si>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</si>
  <si>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</si>
  <si>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</si>
  <si>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</si>
  <si>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</si>
  <si>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</si>
  <si>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</si>
  <si>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</si>
  <si>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</si>
  <si>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</si>
  <si>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</si>
  <si>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</si>
  <si>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</si>
  <si>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</si>
  <si>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</si>
  <si>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</si>
  <si>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</si>
  <si>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</si>
  <si>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</si>
  <si>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</si>
  <si>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</si>
  <si>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</si>
  <si>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</si>
  <si>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</si>
  <si>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</si>
  <si>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</si>
  <si>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</si>
  <si>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</si>
  <si>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</si>
  <si>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</si>
  <si>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</si>
  <si>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</si>
  <si>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</si>
  <si>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</si>
  <si>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</si>
  <si>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</si>
  <si>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</si>
  <si>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</si>
  <si>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</si>
  <si>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</si>
  <si>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</si>
  <si>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</si>
  <si>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</si>
  <si>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</si>
  <si>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</si>
  <si>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</si>
  <si>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</si>
  <si>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</si>
  <si>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</si>
  <si>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</si>
  <si>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</si>
  <si>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</si>
  <si>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</si>
  <si>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</si>
  <si>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</si>
  <si>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</si>
  <si>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</si>
  <si>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</si>
  <si>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</si>
  <si>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</si>
  <si>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</si>
  <si>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</si>
  <si>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</si>
  <si>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</si>
  <si>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</si>
  <si>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</si>
  <si>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</si>
  <si>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</si>
  <si>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</si>
  <si>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</si>
  <si>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</si>
  <si>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</si>
  <si>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</si>
  <si>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</si>
  <si>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</si>
  <si>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</si>
  <si>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</si>
  <si>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</si>
  <si>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</si>
  <si>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</si>
  <si>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</si>
  <si>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</si>
  <si>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</si>
  <si>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</si>
  <si>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</si>
  <si>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</si>
  <si>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</si>
  <si>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</si>
  <si>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</si>
  <si>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</si>
  <si>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</si>
  <si>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</si>
  <si>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</si>
  <si>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</si>
  <si>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</si>
  <si>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</si>
  <si>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</si>
  <si>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</si>
  <si>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</si>
  <si>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</si>
  <si>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</si>
  <si>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</si>
  <si>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</si>
  <si>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</si>
  <si>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</si>
  <si>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</si>
  <si>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</si>
  <si>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</si>
  <si>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</si>
  <si>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</si>
  <si>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</si>
  <si>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</si>
  <si>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</si>
  <si>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</si>
  <si>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</si>
  <si>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</si>
  <si>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</si>
  <si>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</si>
  <si>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</si>
  <si>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</si>
  <si>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</si>
  <si>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</si>
  <si>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</si>
  <si>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</si>
  <si>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</si>
  <si>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</si>
  <si>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</si>
  <si>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</si>
  <si>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</si>
  <si>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</si>
  <si>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</si>
  <si>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</si>
  <si>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</si>
  <si>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</si>
  <si>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</si>
  <si>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</si>
  <si>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</si>
  <si>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</si>
  <si>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</si>
  <si>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</si>
  <si>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</si>
  <si>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</si>
  <si>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</si>
  <si>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</si>
  <si>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</si>
  <si>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</si>
  <si>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</si>
  <si>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</si>
  <si>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</si>
  <si>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</si>
  <si>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</si>
  <si>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</si>
  <si>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</si>
  <si>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</si>
  <si>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</si>
  <si>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</si>
  <si>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</si>
  <si>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</si>
  <si>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</si>
  <si>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</si>
  <si>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</si>
  <si>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</si>
  <si>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</si>
  <si>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</si>
  <si>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</si>
  <si>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</si>
  <si>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</si>
  <si>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</si>
  <si>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</si>
  <si>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</si>
  <si>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</si>
  <si>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</si>
  <si>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</si>
  <si>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</si>
  <si>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</si>
  <si>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</si>
  <si>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</si>
  <si>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</si>
  <si>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</si>
  <si>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</si>
  <si>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</si>
  <si>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</si>
  <si>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</si>
  <si>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</si>
  <si>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</si>
  <si>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</si>
  <si>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</si>
  <si>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</si>
  <si>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</si>
  <si>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</si>
  <si>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</si>
  <si>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</si>
  <si>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</si>
  <si>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</si>
  <si>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</si>
  <si>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</si>
  <si>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</si>
  <si>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</si>
  <si>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</si>
  <si>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</si>
  <si>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</si>
  <si>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</si>
  <si>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</si>
  <si>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</si>
  <si>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</si>
  <si>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</si>
  <si>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</si>
  <si>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</si>
  <si>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</si>
  <si>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</si>
  <si>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</si>
  <si>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</si>
  <si>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</si>
  <si>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</si>
  <si>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</si>
  <si>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</si>
  <si>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</si>
  <si>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</si>
  <si>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</si>
  <si>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</si>
  <si>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</si>
  <si>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</si>
  <si>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</si>
  <si>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</si>
  <si>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</si>
  <si>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</si>
  <si>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</si>
  <si>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</si>
  <si>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</si>
  <si>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</si>
  <si>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</si>
  <si>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</si>
  <si>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</si>
  <si>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</si>
  <si>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</si>
  <si>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</si>
  <si>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</si>
  <si>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</si>
  <si>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</si>
  <si>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</si>
  <si>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</si>
  <si>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</si>
  <si>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</si>
  <si>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</si>
  <si>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</si>
  <si>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</si>
  <si>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</si>
  <si>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</si>
  <si>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</si>
  <si>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</si>
  <si>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</si>
  <si>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</si>
  <si>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</si>
  <si>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</si>
  <si>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</si>
  <si>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</si>
  <si>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</si>
  <si>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</si>
  <si>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</si>
  <si>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</si>
  <si>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</si>
  <si>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</si>
  <si>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</si>
  <si>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</si>
  <si>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</si>
  <si>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</si>
  <si>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</si>
  <si>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</si>
  <si>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</si>
  <si>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</si>
  <si>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</si>
  <si>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</si>
  <si>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</si>
  <si>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</si>
  <si>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</si>
  <si>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</si>
  <si>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</si>
  <si>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</si>
  <si>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</si>
  <si>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</si>
  <si>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</si>
  <si>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</si>
  <si>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</si>
  <si>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</si>
  <si>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</si>
  <si>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</si>
  <si>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</si>
  <si>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</si>
  <si>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</si>
  <si>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</si>
  <si>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</si>
  <si>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</si>
  <si>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</si>
  <si>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</si>
  <si>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</si>
  <si>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</si>
  <si>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</si>
  <si>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</si>
  <si>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</si>
  <si>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</si>
  <si>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</si>
  <si>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</si>
  <si>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</si>
  <si>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</si>
  <si>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</si>
  <si>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</si>
  <si>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</si>
  <si>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</si>
  <si>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</si>
  <si>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</si>
  <si>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</si>
  <si>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</si>
  <si>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</si>
  <si>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</si>
  <si>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</si>
  <si>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</si>
  <si>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</si>
  <si>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</si>
  <si>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</si>
  <si>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</si>
  <si>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</si>
  <si>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</si>
  <si>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</si>
  <si>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</si>
  <si>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</si>
  <si>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</si>
  <si>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</si>
  <si>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</si>
  <si>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</si>
  <si>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</si>
  <si>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</si>
  <si>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</si>
  <si>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</si>
  <si>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</si>
  <si>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</si>
  <si>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</si>
  <si>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</si>
  <si>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</si>
  <si>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</si>
  <si>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</si>
  <si>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</si>
  <si>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</si>
  <si>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</si>
  <si>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</si>
  <si>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</si>
  <si>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</si>
  <si>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</si>
  <si>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</si>
  <si>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</si>
  <si>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</si>
  <si>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</si>
  <si>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</si>
  <si>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</si>
  <si>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</si>
  <si>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</si>
  <si>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</si>
  <si>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</si>
  <si>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</si>
  <si>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</si>
  <si>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</si>
  <si>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</si>
  <si>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</si>
  <si>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</si>
  <si>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</si>
  <si>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</si>
  <si>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</si>
  <si>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</si>
  <si>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</si>
  <si>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</si>
  <si>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</si>
  <si>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</si>
  <si>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</si>
  <si>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</si>
  <si>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</si>
  <si>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</si>
  <si>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</si>
  <si>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</si>
  <si>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</si>
  <si>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</si>
  <si>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</si>
  <si>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</si>
  <si>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</si>
  <si>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</si>
  <si>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</si>
  <si>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</si>
  <si>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</si>
  <si>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</si>
  <si>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</si>
  <si>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</si>
  <si>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</si>
  <si>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</si>
  <si>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</si>
  <si>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</si>
  <si>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</si>
  <si>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</si>
  <si>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</si>
  <si>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</si>
  <si>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</si>
  <si>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</si>
  <si>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</si>
  <si>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</si>
  <si>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</si>
  <si>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</si>
  <si>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</si>
  <si>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</si>
  <si>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</si>
  <si>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</si>
  <si>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</si>
  <si>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</si>
  <si>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</si>
  <si>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</si>
  <si>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</si>
  <si>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</si>
  <si>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</si>
  <si>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</si>
  <si>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</si>
  <si>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</si>
  <si>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</si>
  <si>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</si>
  <si>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</si>
  <si>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</si>
  <si>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</si>
  <si>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</si>
  <si>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</si>
  <si>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</si>
  <si>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</si>
  <si>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</si>
  <si>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</si>
  <si>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</si>
  <si>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</si>
  <si>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</si>
  <si>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</si>
  <si>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</si>
  <si>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</si>
  <si>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</si>
  <si>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</si>
  <si>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</si>
  <si>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</si>
  <si>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</si>
  <si>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</si>
  <si>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</si>
  <si>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</si>
  <si>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</si>
  <si>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</si>
  <si>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</si>
  <si>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</si>
  <si>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</si>
  <si>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</si>
  <si>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</si>
  <si>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</si>
  <si>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</si>
  <si>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</si>
  <si>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</si>
  <si>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</si>
  <si>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</si>
  <si>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</si>
  <si>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</si>
  <si>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</si>
  <si>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</si>
  <si>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</si>
  <si>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</si>
  <si>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</si>
  <si>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</si>
  <si>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</si>
  <si>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</si>
  <si>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</si>
  <si>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</si>
  <si>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</si>
  <si>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</si>
  <si>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</si>
  <si>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</si>
  <si>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</si>
  <si>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</si>
  <si>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</si>
  <si>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</si>
  <si>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</si>
  <si>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</si>
  <si>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</si>
  <si>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</si>
  <si>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</si>
  <si>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</si>
  <si>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</si>
  <si>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</si>
  <si>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</si>
  <si>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</si>
  <si>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</si>
  <si>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</si>
  <si>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</si>
  <si>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</si>
  <si>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</si>
  <si>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</si>
  <si>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</si>
  <si>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</si>
  <si>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</si>
  <si>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</si>
  <si>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</si>
  <si>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</si>
  <si>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</si>
  <si>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</si>
  <si>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</si>
  <si>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</si>
  <si>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</si>
  <si>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</si>
  <si>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</si>
  <si>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</si>
  <si>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</si>
  <si>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</si>
  <si>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</si>
  <si>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</si>
  <si>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</si>
  <si>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</si>
  <si>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</si>
  <si>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</si>
  <si>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</si>
  <si>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</si>
  <si>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</si>
  <si>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</si>
  <si>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</si>
  <si>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</si>
  <si>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</si>
  <si>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</si>
  <si>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</si>
  <si>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</si>
  <si>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</si>
  <si>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</si>
  <si>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</si>
  <si>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</si>
  <si>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</si>
  <si>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</si>
  <si>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</si>
  <si>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</si>
  <si>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</si>
  <si>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</si>
  <si>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</si>
  <si>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</si>
  <si>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</si>
  <si>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</si>
  <si>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</si>
  <si>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</si>
  <si>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</si>
  <si>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</si>
  <si>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</si>
  <si>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</si>
  <si>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</si>
  <si>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</si>
  <si>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</si>
  <si>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</si>
  <si>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</si>
  <si>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</si>
  <si>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</si>
  <si>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</si>
  <si>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</si>
  <si>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</si>
  <si>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</si>
  <si>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</si>
  <si>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</si>
  <si>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</si>
  <si>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</si>
  <si>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</si>
  <si>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</si>
  <si>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</si>
  <si>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</si>
  <si>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</si>
  <si>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</si>
  <si>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</si>
  <si>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</si>
  <si>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</si>
  <si>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</si>
  <si>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</si>
  <si>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</si>
  <si>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</si>
  <si>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</si>
  <si>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</si>
  <si>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</si>
  <si>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</si>
  <si>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</si>
  <si>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</si>
  <si>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</si>
  <si>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</si>
  <si>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</si>
  <si>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</si>
  <si>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</si>
  <si>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</si>
  <si>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</si>
  <si>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</si>
  <si>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</si>
  <si>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</si>
  <si>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</si>
  <si>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</si>
  <si>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</si>
  <si>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</si>
  <si>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</si>
  <si>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</si>
  <si>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</si>
  <si>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</si>
  <si>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</si>
  <si>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</si>
  <si>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</si>
  <si>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</si>
  <si>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</si>
  <si>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</si>
  <si>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</si>
  <si>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</si>
  <si>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</si>
  <si>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</si>
  <si>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</si>
  <si>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</si>
  <si>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</si>
  <si>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</si>
  <si>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</si>
  <si>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</si>
  <si>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</si>
  <si>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</si>
  <si>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</si>
  <si>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</si>
  <si>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</si>
  <si>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</si>
  <si>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</si>
  <si>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</si>
  <si>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</si>
  <si>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</si>
  <si>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</si>
  <si>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</si>
  <si>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</si>
  <si>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</si>
  <si>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</si>
  <si>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</si>
  <si>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</si>
  <si>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</si>
  <si>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</si>
  <si>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</si>
  <si>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</si>
  <si>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</si>
  <si>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</si>
  <si>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</si>
  <si>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</si>
  <si>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</si>
  <si>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</si>
  <si>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</si>
  <si>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</si>
  <si>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</si>
  <si>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</si>
  <si>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</si>
  <si>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</si>
  <si>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</si>
  <si>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</si>
  <si>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</si>
  <si>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</si>
  <si>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</si>
  <si>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</si>
  <si>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</si>
  <si>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</si>
  <si>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</si>
  <si>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</si>
  <si>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</si>
  <si>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</si>
  <si>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</si>
  <si>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</si>
  <si>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</si>
  <si>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</si>
  <si>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</si>
  <si>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</si>
  <si>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</si>
  <si>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</si>
  <si>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</si>
  <si>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</si>
  <si>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</si>
  <si>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</si>
  <si>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</si>
  <si>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</si>
  <si>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</si>
  <si>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</si>
  <si>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</si>
  <si>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</si>
  <si>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</si>
  <si>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</si>
  <si>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</si>
  <si>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</si>
  <si>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</si>
  <si>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</si>
  <si>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</si>
  <si>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</si>
  <si>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</si>
  <si>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</si>
  <si>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</si>
  <si>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</si>
  <si>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</si>
  <si>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</si>
  <si>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</si>
  <si>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</si>
  <si>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</si>
  <si>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</si>
  <si>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</si>
  <si>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</si>
  <si>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</si>
  <si>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</si>
  <si>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</si>
  <si>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</si>
  <si>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</si>
  <si>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</si>
  <si>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</si>
  <si>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</si>
  <si>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</si>
  <si>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</si>
  <si>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</si>
  <si>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</si>
  <si>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</si>
  <si>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</si>
  <si>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</si>
  <si>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</si>
  <si>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</si>
  <si>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</si>
  <si>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</si>
  <si>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</si>
  <si>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</si>
  <si>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</si>
  <si>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</si>
  <si>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</si>
  <si>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</si>
  <si>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</si>
  <si>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</si>
  <si>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</si>
  <si>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</si>
  <si>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</si>
  <si>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</si>
  <si>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</si>
  <si>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</si>
  <si>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</si>
  <si>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</si>
  <si>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</si>
  <si>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</si>
  <si>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</si>
  <si>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</si>
  <si>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</si>
  <si>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</si>
  <si>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</si>
  <si>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</si>
  <si>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</si>
  <si>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</si>
  <si>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</si>
  <si>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</si>
  <si>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</si>
  <si>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</si>
  <si>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</si>
  <si>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</si>
  <si>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</si>
  <si>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</si>
  <si>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</si>
  <si>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</si>
  <si>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</si>
  <si>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</si>
  <si>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</si>
  <si>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</si>
  <si>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</si>
  <si>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</si>
  <si>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</si>
  <si>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</si>
  <si>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</si>
  <si>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</si>
  <si>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</si>
  <si>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</si>
  <si>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</si>
  <si>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</si>
  <si>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</si>
  <si>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</si>
  <si>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</si>
  <si>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</si>
  <si>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</si>
  <si>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</si>
  <si>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</si>
  <si>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</si>
  <si>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</si>
  <si>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</si>
  <si>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</si>
  <si>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</si>
  <si>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</si>
  <si>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</si>
  <si>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</si>
  <si>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</si>
  <si>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</si>
  <si>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</si>
  <si>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</si>
  <si>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</si>
  <si>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</si>
  <si>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</si>
  <si>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</si>
  <si>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</si>
  <si>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</si>
  <si>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</si>
  <si>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</si>
  <si>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</si>
  <si>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</si>
  <si>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</si>
  <si>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</si>
  <si>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</si>
  <si>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</si>
  <si>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</si>
  <si>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</si>
  <si>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</si>
  <si>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</si>
  <si>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</si>
  <si>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</si>
  <si>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</si>
  <si>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</si>
  <si>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</si>
  <si>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</si>
  <si>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</si>
  <si>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</si>
  <si>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</si>
  <si>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</si>
  <si>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</si>
  <si>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</si>
  <si>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</si>
  <si>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</si>
  <si>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</si>
  <si>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</si>
  <si>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</si>
  <si>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</si>
  <si>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</si>
  <si>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</si>
  <si>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</si>
  <si>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</si>
  <si>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</si>
  <si>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</si>
  <si>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</si>
  <si>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</si>
  <si>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</si>
  <si>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</si>
  <si>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</si>
  <si>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</si>
  <si>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</si>
  <si>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</si>
  <si>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</si>
  <si>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</si>
  <si>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</si>
  <si>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</si>
  <si>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</si>
  <si>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</si>
  <si>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</si>
  <si>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</si>
  <si>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</si>
  <si>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</si>
  <si>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</si>
  <si>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</si>
  <si>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</si>
  <si>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</si>
  <si>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</si>
  <si>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</si>
  <si>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</si>
  <si>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</si>
  <si>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</si>
  <si>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</si>
  <si>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</si>
  <si>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</si>
  <si>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</si>
  <si>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</si>
  <si>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</si>
  <si>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</si>
  <si>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</si>
  <si>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</si>
  <si>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</si>
  <si>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</si>
  <si>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</si>
  <si>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</si>
  <si>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</si>
  <si>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</si>
  <si>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</si>
  <si>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</si>
  <si>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</si>
  <si>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</si>
  <si>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</si>
  <si>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</si>
  <si>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</si>
  <si>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</si>
  <si>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</si>
  <si>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</si>
  <si>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</si>
  <si>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</si>
  <si>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</si>
  <si>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</si>
  <si>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</si>
  <si>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</si>
  <si>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</si>
  <si>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</si>
  <si>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</si>
  <si>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</si>
  <si>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</si>
  <si>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</si>
  <si>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</si>
  <si>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</si>
  <si>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</si>
  <si>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</si>
  <si>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</si>
  <si>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</si>
  <si>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</si>
  <si>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</si>
  <si>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</si>
  <si>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</si>
  <si>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</si>
  <si>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</si>
  <si>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</si>
  <si>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</si>
  <si>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</si>
  <si>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</si>
  <si>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</si>
  <si>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</si>
  <si>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</si>
  <si>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</si>
  <si>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</si>
  <si>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</si>
  <si>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</si>
  <si>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</si>
  <si>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</si>
  <si>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</si>
  <si>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</si>
  <si>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</si>
  <si>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</si>
  <si>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</si>
  <si>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</si>
  <si>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</si>
  <si>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</si>
  <si>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</si>
  <si>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</si>
  <si>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</si>
  <si>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</si>
  <si>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</si>
  <si>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</si>
  <si>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</si>
  <si>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</si>
  <si>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</si>
  <si>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</si>
  <si>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</si>
  <si>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</si>
  <si>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</si>
  <si>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</si>
  <si>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</si>
  <si>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</si>
  <si>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</si>
  <si>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</si>
  <si>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</si>
  <si>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</si>
  <si>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</si>
  <si>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</si>
  <si>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</si>
  <si>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</si>
  <si>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</si>
  <si>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</si>
  <si>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</si>
  <si>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</si>
  <si>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</si>
  <si>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</si>
  <si>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</si>
  <si>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</si>
  <si>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</si>
  <si>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</si>
  <si>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</si>
  <si>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</si>
  <si>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</si>
  <si>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</si>
  <si>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</si>
  <si>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</si>
  <si>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</si>
  <si>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</si>
  <si>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</si>
  <si>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</si>
  <si>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</si>
  <si>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</si>
  <si>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</si>
  <si>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</si>
  <si>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</si>
  <si>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</si>
  <si>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</si>
  <si>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</si>
  <si>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</si>
  <si>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</si>
  <si>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</si>
  <si>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</si>
  <si>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</si>
  <si>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</si>
  <si>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</si>
  <si>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</si>
  <si>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</si>
  <si>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</si>
  <si>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</si>
  <si>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</si>
  <si>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</si>
  <si>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</si>
  <si>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</si>
  <si>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</si>
  <si>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</si>
  <si>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</si>
  <si>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</si>
  <si>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</si>
  <si>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</si>
  <si>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</si>
  <si>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</si>
  <si>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</si>
  <si>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</si>
  <si>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</si>
  <si>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</si>
  <si>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</si>
  <si>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</si>
  <si>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</si>
  <si>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</si>
  <si>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</si>
  <si>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</si>
  <si>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</si>
  <si>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</si>
  <si>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</si>
  <si>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</si>
  <si>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</si>
  <si>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</si>
  <si>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</si>
  <si>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</si>
  <si>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</si>
  <si>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</si>
  <si>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</si>
  <si>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</si>
  <si>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</si>
  <si>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</si>
  <si>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</si>
  <si>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</si>
  <si>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</si>
  <si>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</si>
  <si>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</si>
  <si>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</si>
  <si>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</si>
  <si>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</si>
  <si>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</si>
  <si>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</si>
  <si>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</si>
  <si>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</si>
  <si>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</si>
  <si>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</si>
  <si>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</si>
  <si>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</si>
  <si>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</si>
  <si>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</si>
  <si>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</si>
  <si>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</si>
  <si>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</si>
  <si>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</si>
  <si>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</si>
  <si>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</si>
  <si>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</si>
  <si>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</si>
  <si>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</si>
  <si>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</si>
  <si>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</si>
  <si>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</si>
  <si>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</si>
  <si>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</si>
  <si>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</si>
  <si>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</si>
  <si>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</si>
  <si>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</si>
  <si>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</si>
  <si>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</si>
  <si>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</si>
  <si>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</si>
  <si>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</si>
  <si>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</si>
  <si>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</si>
  <si>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</si>
  <si>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</si>
  <si>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</si>
  <si>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</si>
  <si>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</si>
  <si>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</si>
  <si>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</si>
  <si>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</si>
  <si>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</si>
  <si>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</si>
  <si>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</si>
  <si>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</si>
  <si>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</si>
  <si>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</si>
  <si>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</si>
  <si>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</si>
  <si>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</si>
  <si>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</si>
  <si>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</si>
  <si>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</si>
  <si>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</si>
  <si>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</si>
  <si>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</si>
  <si>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</si>
  <si>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</si>
  <si>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</si>
  <si>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</si>
  <si>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</si>
  <si>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</si>
  <si>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</si>
  <si>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</si>
  <si>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</si>
  <si>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</si>
  <si>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</si>
  <si>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</si>
  <si>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</si>
  <si>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</si>
  <si>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</si>
  <si>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</si>
  <si>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</si>
  <si>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</si>
  <si>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</si>
  <si>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</si>
  <si>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</si>
  <si>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</si>
  <si>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</si>
  <si>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</si>
  <si>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</si>
  <si>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</si>
  <si>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</si>
  <si>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</si>
  <si>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</si>
  <si>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</si>
  <si>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</si>
  <si>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</si>
  <si>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</si>
  <si>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</si>
  <si>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</si>
  <si>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</si>
  <si>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</si>
  <si>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</si>
  <si>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</si>
  <si>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</si>
  <si>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</si>
  <si>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</si>
  <si>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</si>
  <si>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</si>
  <si>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</si>
  <si>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</si>
  <si>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</si>
  <si>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</si>
  <si>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</si>
  <si>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</si>
  <si>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</si>
  <si>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</si>
  <si>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</si>
  <si>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</si>
  <si>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</si>
  <si>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</si>
  <si>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</si>
  <si>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</si>
  <si>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</si>
  <si>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</si>
  <si>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</si>
  <si>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</si>
  <si>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</si>
  <si>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</si>
  <si>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</si>
  <si>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</si>
  <si>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</si>
  <si>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</si>
  <si>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</si>
  <si>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</si>
  <si>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</si>
  <si>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</si>
  <si>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</si>
  <si>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</si>
  <si>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</si>
  <si>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</si>
  <si>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</si>
  <si>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</si>
  <si>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</si>
  <si>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</si>
  <si>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</si>
  <si>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</si>
  <si>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</si>
  <si>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</si>
  <si>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</si>
  <si>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</si>
  <si>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</si>
  <si>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</si>
  <si>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</si>
  <si>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</si>
  <si>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</si>
  <si>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</si>
  <si>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</si>
  <si>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</si>
  <si>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</si>
  <si>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</si>
  <si>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</si>
  <si>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</si>
  <si>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</si>
  <si>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</si>
  <si>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</si>
  <si>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</si>
  <si>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</si>
  <si>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</si>
  <si>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</si>
  <si>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</si>
  <si>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</si>
  <si>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</si>
  <si>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</si>
  <si>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</si>
  <si>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</si>
  <si>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</si>
  <si>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</si>
  <si>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</si>
  <si>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</si>
  <si>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</si>
  <si>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</si>
  <si>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</si>
  <si>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</si>
  <si>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</si>
  <si>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</si>
  <si>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</si>
  <si>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</si>
  <si>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</si>
  <si>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</si>
  <si>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</si>
  <si>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</si>
  <si>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</si>
  <si>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</si>
  <si>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</si>
  <si>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</si>
  <si>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</si>
  <si>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</si>
  <si>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</si>
  <si>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</si>
  <si>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</si>
  <si>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</si>
  <si>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</si>
  <si>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</si>
  <si>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</si>
  <si>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</si>
  <si>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</si>
  <si>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</si>
  <si>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</si>
  <si>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</si>
  <si>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</si>
  <si>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</si>
  <si>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</si>
  <si>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</si>
  <si>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</si>
  <si>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</si>
  <si>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</si>
  <si>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</si>
  <si>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</si>
  <si>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</si>
  <si>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</si>
  <si>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</si>
  <si>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</si>
  <si>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</si>
  <si>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</si>
  <si>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</si>
  <si>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</si>
  <si>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</si>
  <si>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</si>
  <si>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</si>
  <si>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</si>
  <si>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</si>
  <si>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</si>
  <si>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</si>
  <si>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</si>
  <si>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</si>
  <si>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</si>
  <si>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</si>
  <si>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</si>
  <si>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</si>
  <si>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</si>
  <si>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</si>
  <si>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</si>
  <si>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</si>
  <si>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</si>
  <si>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</si>
  <si>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</si>
  <si>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</si>
  <si>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</si>
  <si>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</si>
  <si>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</si>
  <si>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</si>
  <si>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</si>
  <si>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</si>
  <si>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</si>
  <si>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</si>
  <si>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</si>
  <si>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</si>
  <si>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</si>
  <si>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</si>
  <si>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</si>
  <si>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</si>
  <si>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</si>
  <si>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</si>
  <si>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</si>
  <si>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</si>
  <si>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</si>
  <si>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</si>
  <si>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</si>
  <si>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</si>
  <si>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</si>
  <si>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</si>
  <si>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</si>
  <si>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</si>
  <si>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</si>
  <si>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</si>
  <si>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</si>
  <si>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</si>
  <si>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</si>
  <si>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</si>
  <si>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</si>
  <si>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</si>
  <si>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</si>
  <si>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</si>
  <si>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</si>
  <si>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</si>
  <si>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</si>
  <si>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</si>
  <si>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</si>
  <si>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</si>
  <si>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</si>
  <si>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</si>
  <si>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</si>
  <si>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</si>
  <si>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</si>
  <si>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</si>
  <si>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</si>
  <si>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</si>
  <si>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</si>
  <si>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</si>
  <si>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</si>
  <si>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</si>
  <si>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</si>
  <si>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</si>
  <si>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</si>
  <si>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</si>
  <si>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</si>
  <si>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</si>
  <si>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</si>
  <si>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</si>
  <si>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</si>
  <si>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</si>
  <si>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</si>
  <si>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</si>
  <si>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</si>
  <si>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</si>
  <si>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</si>
  <si>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</si>
  <si>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</si>
  <si>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</si>
  <si>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</si>
  <si>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</si>
  <si>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</si>
  <si>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</si>
  <si>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</si>
  <si>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</si>
  <si>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</si>
  <si>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</si>
  <si>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</si>
  <si>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</si>
  <si>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</si>
  <si>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</si>
  <si>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</si>
  <si>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</si>
  <si>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</si>
  <si>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</si>
  <si>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</si>
  <si>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</si>
  <si>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</si>
  <si>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</si>
  <si>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</si>
  <si>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</si>
  <si>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</si>
  <si>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</si>
  <si>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</si>
  <si>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</si>
  <si>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</si>
  <si>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</si>
  <si>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</si>
  <si>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</si>
  <si>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</si>
  <si>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</si>
  <si>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</si>
  <si>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</si>
  <si>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</si>
  <si>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</si>
  <si>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</si>
  <si>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</si>
  <si>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</si>
  <si>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</si>
  <si>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</si>
  <si>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</si>
  <si>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</si>
  <si>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</si>
  <si>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</si>
  <si>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</si>
  <si>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</si>
  <si>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</si>
  <si>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</si>
  <si>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</si>
  <si>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</si>
  <si>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</si>
  <si>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</si>
  <si>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</si>
  <si>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</si>
  <si>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</si>
  <si>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</si>
  <si>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</si>
  <si>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</si>
  <si>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</si>
  <si>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</si>
  <si>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</si>
  <si>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</si>
  <si>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</si>
  <si>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</si>
  <si>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</si>
  <si>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</si>
  <si>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</si>
  <si>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</si>
  <si>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</si>
  <si>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</si>
  <si>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</si>
  <si>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</si>
  <si>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</si>
  <si>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</si>
  <si>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</si>
  <si>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</si>
  <si>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</si>
  <si>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</si>
  <si>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</si>
  <si>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</si>
  <si>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</si>
  <si>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</si>
  <si>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</si>
  <si>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</si>
  <si>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</si>
  <si>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</si>
  <si>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</si>
  <si>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</si>
  <si>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</si>
  <si>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</si>
  <si>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</si>
  <si>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</si>
  <si>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</si>
  <si>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</si>
  <si>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</si>
  <si>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</si>
  <si>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</si>
  <si>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</si>
  <si>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</si>
  <si>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</si>
  <si>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</si>
  <si>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</si>
  <si>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</si>
  <si>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</si>
  <si>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</si>
  <si>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</si>
  <si>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</si>
  <si>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</si>
  <si>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</si>
  <si>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</si>
  <si>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</si>
  <si>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</si>
  <si>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</si>
  <si>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</si>
  <si>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</si>
  <si>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</si>
  <si>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</si>
  <si>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</si>
  <si>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</si>
  <si>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</si>
  <si>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</si>
  <si>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</si>
  <si>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</si>
  <si>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</si>
  <si>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</si>
  <si>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</si>
  <si>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</si>
  <si>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</si>
  <si>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</si>
  <si>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</si>
  <si>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</si>
  <si>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</si>
  <si>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</si>
  <si>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</si>
  <si>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</si>
  <si>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</si>
  <si>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</si>
  <si>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</si>
  <si>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</si>
  <si>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</si>
  <si>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</si>
  <si>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</si>
  <si>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</si>
  <si>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</si>
  <si>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</si>
  <si>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</si>
  <si>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</si>
  <si>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</si>
  <si>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</si>
  <si>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</si>
  <si>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</si>
  <si>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</si>
  <si>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</si>
  <si>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</si>
  <si>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</si>
  <si>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</si>
  <si>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</si>
  <si>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</si>
  <si>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</si>
  <si>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</si>
  <si>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</si>
  <si>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</si>
  <si>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</si>
  <si>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</si>
  <si>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</si>
  <si>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</si>
  <si>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</si>
  <si>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</si>
  <si>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</si>
  <si>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</si>
  <si>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</si>
  <si>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</si>
  <si>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</si>
  <si>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</si>
  <si>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</si>
  <si>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</si>
  <si>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</si>
  <si>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</si>
  <si>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</si>
  <si>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</si>
  <si>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</si>
  <si>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</si>
  <si>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</si>
  <si>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</si>
  <si>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</si>
  <si>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</si>
  <si>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</si>
  <si>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</si>
  <si>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</si>
  <si>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</si>
  <si>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</si>
  <si>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</si>
  <si>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</si>
  <si>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</si>
  <si>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</si>
  <si>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</si>
  <si>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</si>
  <si>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</si>
  <si>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</si>
  <si>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</si>
  <si>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</si>
  <si>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</si>
  <si>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</si>
  <si>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</si>
  <si>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</si>
  <si>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</si>
  <si>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</si>
  <si>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</si>
  <si>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</si>
  <si>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</si>
  <si>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</si>
  <si>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</si>
  <si>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</si>
  <si>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</si>
  <si>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</si>
  <si>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</si>
  <si>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</si>
  <si>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</si>
  <si>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</si>
  <si>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</si>
  <si>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</si>
  <si>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</si>
  <si>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</si>
  <si>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</si>
  <si>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</si>
  <si>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</si>
  <si>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</si>
  <si>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</si>
  <si>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</si>
  <si>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</si>
  <si>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</si>
  <si>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</si>
  <si>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</si>
  <si>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</si>
  <si>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</si>
  <si>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</si>
  <si>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</si>
  <si>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</si>
  <si>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</si>
  <si>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</si>
  <si>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</si>
  <si>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</si>
  <si>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</si>
  <si>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</si>
  <si>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</si>
  <si>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</si>
  <si>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</si>
  <si>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</si>
  <si>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</si>
  <si>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</si>
  <si>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</si>
  <si>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</si>
  <si>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</si>
  <si>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</si>
  <si>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</si>
  <si>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</si>
  <si>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</si>
  <si>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</si>
  <si>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</si>
  <si>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</si>
  <si>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</si>
  <si>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</si>
  <si>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</si>
  <si>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</si>
  <si>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</si>
  <si>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</si>
  <si>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</si>
  <si>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</si>
  <si>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</si>
  <si>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</si>
  <si>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</si>
  <si>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</si>
  <si>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</si>
  <si>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</si>
  <si>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</si>
  <si>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</si>
  <si>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</si>
  <si>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</si>
  <si>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</si>
  <si>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</si>
  <si>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</si>
  <si>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</si>
  <si>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</si>
  <si>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</si>
  <si>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</si>
  <si>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</si>
  <si>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</si>
  <si>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</si>
  <si>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</si>
  <si>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</si>
  <si>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</si>
  <si>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</si>
  <si>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</si>
  <si>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</si>
  <si>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</si>
  <si>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</si>
  <si>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</si>
  <si>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</si>
  <si>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</si>
  <si>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</si>
  <si>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</si>
  <si>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</si>
  <si>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</si>
  <si>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</si>
  <si>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</si>
  <si>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</si>
  <si>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</si>
  <si>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</si>
  <si>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</si>
  <si>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</si>
  <si>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</si>
  <si>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</si>
  <si>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</si>
  <si>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</si>
  <si>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</si>
  <si>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</si>
  <si>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</si>
  <si>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</si>
  <si>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</si>
  <si>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</si>
  <si>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</si>
  <si>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</si>
  <si>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</si>
  <si>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</si>
  <si>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</si>
  <si>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</si>
  <si>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</si>
  <si>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</si>
  <si>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</si>
  <si>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</si>
  <si>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</si>
  <si>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</si>
  <si>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</si>
  <si>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</si>
  <si>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</si>
  <si>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</si>
  <si>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</si>
  <si>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</si>
  <si>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</si>
  <si>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</si>
  <si>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</si>
  <si>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</si>
  <si>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</si>
  <si>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</si>
  <si>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</si>
  <si>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</si>
  <si>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</si>
  <si>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</si>
  <si>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</si>
  <si>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</si>
  <si>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</si>
  <si>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</si>
  <si>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</si>
  <si>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</si>
  <si>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</si>
  <si>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</si>
  <si>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</si>
  <si>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</si>
  <si>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</si>
  <si>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</si>
  <si>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</si>
  <si>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</si>
  <si>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</si>
  <si>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</si>
  <si>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</si>
  <si>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</si>
  <si>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</si>
  <si>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</si>
  <si>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</si>
  <si>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</si>
  <si>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</si>
  <si>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</si>
  <si>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</si>
  <si>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</si>
  <si>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</si>
  <si>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</si>
  <si>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</si>
  <si>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</si>
  <si>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</si>
  <si>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</si>
  <si>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</si>
  <si>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</si>
  <si>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</si>
  <si>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</si>
  <si>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</si>
  <si>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</si>
  <si>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</si>
  <si>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</si>
  <si>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</si>
  <si>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</si>
  <si>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</si>
  <si>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</si>
  <si>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</si>
  <si>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</si>
  <si>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</si>
  <si>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</si>
  <si>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</si>
  <si>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</si>
  <si>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</si>
  <si>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</si>
  <si>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</si>
  <si>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</si>
  <si>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</si>
  <si>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</si>
  <si>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</si>
  <si>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</si>
  <si>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</si>
  <si>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</si>
  <si>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</si>
  <si>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</si>
  <si>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</si>
  <si>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</si>
  <si>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</si>
  <si>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</si>
  <si>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</si>
  <si>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</si>
  <si>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</si>
  <si>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</si>
  <si>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</si>
  <si>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</si>
  <si>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</si>
  <si>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</si>
  <si>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</si>
  <si>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</si>
  <si>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</si>
  <si>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</si>
  <si>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</si>
  <si>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</si>
  <si>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</si>
  <si>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</si>
  <si>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</si>
  <si>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</si>
  <si>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</si>
  <si>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</si>
  <si>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</si>
  <si>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</si>
  <si>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</si>
  <si>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</si>
  <si>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</si>
  <si>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</si>
  <si>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</si>
  <si>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</si>
  <si>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</si>
  <si>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</si>
  <si>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</si>
  <si>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</si>
  <si>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</si>
  <si>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</si>
  <si>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</si>
  <si>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</si>
  <si>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</si>
  <si>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</si>
  <si>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</si>
  <si>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</si>
  <si>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</si>
  <si>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</si>
  <si>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</si>
  <si>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</si>
  <si>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</si>
  <si>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</si>
  <si>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</si>
  <si>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</si>
  <si>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</si>
  <si>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</si>
  <si>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</si>
  <si>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</si>
  <si>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</si>
  <si>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</si>
  <si>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</si>
  <si>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</si>
  <si>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</si>
  <si>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</si>
  <si>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</si>
  <si>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</si>
  <si>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</si>
  <si>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</si>
  <si>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</si>
  <si>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</si>
  <si>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</si>
  <si>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</si>
  <si>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</si>
  <si>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</si>
  <si>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</si>
  <si>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</si>
  <si>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</si>
  <si>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</si>
  <si>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</si>
  <si>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</si>
  <si>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</si>
  <si>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</si>
  <si>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</si>
  <si>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</si>
  <si>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</si>
  <si>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</si>
  <si>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</si>
  <si>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</si>
  <si>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</si>
  <si>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</si>
  <si>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</si>
  <si>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</si>
  <si>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</si>
  <si>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</si>
  <si>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</si>
  <si>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</si>
  <si>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</si>
  <si>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</si>
  <si>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</si>
  <si>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</si>
  <si>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</si>
  <si>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</si>
  <si>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</si>
  <si>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</si>
  <si>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</si>
  <si>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</si>
  <si>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</si>
  <si>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</si>
  <si>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</si>
  <si>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</si>
  <si>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</si>
  <si>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</si>
  <si>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</si>
  <si>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</si>
  <si>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</si>
  <si>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</si>
  <si>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</si>
  <si>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</si>
  <si>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</si>
  <si>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</si>
  <si>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</si>
  <si>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</si>
  <si>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</si>
  <si>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</si>
  <si>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</si>
  <si>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</si>
  <si>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</si>
  <si>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</si>
  <si>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</si>
  <si>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</si>
  <si>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</si>
  <si>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</si>
  <si>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</si>
  <si>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</si>
  <si>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</si>
  <si>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</si>
  <si>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</si>
  <si>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</si>
  <si>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</si>
  <si>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</si>
  <si>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</si>
  <si>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</si>
  <si>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</si>
  <si>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</si>
  <si>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</si>
  <si>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</si>
  <si>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</si>
  <si>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</si>
  <si>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</si>
  <si>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</si>
  <si>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</si>
  <si>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</si>
  <si>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</si>
  <si>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</si>
  <si>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</si>
  <si>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</si>
  <si>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</si>
  <si>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</si>
  <si>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</si>
  <si>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</si>
  <si>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</si>
  <si>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</si>
  <si>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</si>
  <si>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</si>
  <si>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</si>
  <si>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</si>
  <si>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</si>
  <si>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</si>
  <si>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</si>
  <si>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</si>
  <si>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</si>
  <si>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</si>
  <si>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</si>
  <si>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</si>
  <si>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</si>
  <si>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</si>
  <si>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</si>
  <si>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</si>
  <si>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</si>
  <si>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</si>
  <si>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</si>
  <si>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</si>
  <si>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</si>
  <si>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</si>
  <si>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</si>
  <si>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</si>
  <si>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</si>
  <si>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</si>
  <si>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</si>
  <si>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</si>
  <si>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</si>
  <si>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</si>
  <si>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</si>
  <si>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</si>
  <si>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</si>
  <si>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</si>
  <si>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</si>
  <si>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</si>
  <si>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</si>
  <si>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</si>
  <si>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</si>
  <si>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</si>
  <si>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</si>
  <si>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</si>
  <si>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</si>
  <si>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</si>
  <si>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</si>
  <si>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</si>
  <si>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</si>
  <si>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</si>
  <si>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</si>
  <si>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</si>
  <si>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</si>
  <si>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</si>
  <si>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</si>
  <si>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</si>
  <si>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</si>
  <si>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</si>
  <si>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</si>
  <si>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</si>
  <si>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</si>
  <si>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</si>
  <si>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</si>
  <si>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</si>
  <si>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</si>
  <si>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</si>
  <si>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</si>
  <si>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</si>
  <si>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</si>
  <si>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</si>
  <si>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</si>
  <si>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</si>
  <si>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</si>
  <si>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</si>
  <si>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</si>
  <si>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</si>
  <si>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</si>
  <si>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</si>
  <si>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</si>
  <si>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</si>
  <si>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</si>
  <si>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</si>
  <si>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</si>
  <si>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</si>
  <si>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</si>
  <si>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</si>
  <si>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</si>
  <si>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</si>
  <si>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</si>
  <si>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</si>
  <si>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</si>
  <si>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</si>
  <si>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</si>
  <si>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</si>
  <si>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</si>
  <si>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</si>
  <si>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</si>
  <si>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</si>
  <si>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</si>
  <si>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</si>
  <si>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</si>
  <si>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</si>
  <si>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</si>
  <si>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</si>
  <si>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</si>
  <si>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</si>
  <si>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</si>
  <si>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</si>
  <si>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</si>
  <si>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</si>
  <si>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</si>
  <si>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</si>
  <si>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</si>
  <si>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</si>
  <si>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</si>
  <si>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</si>
  <si>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</si>
  <si>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</si>
  <si>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</si>
  <si>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</si>
  <si>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</si>
  <si>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</si>
  <si>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</si>
  <si>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</si>
  <si>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</si>
  <si>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</si>
  <si>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</si>
  <si>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</si>
  <si>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</si>
  <si>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</si>
  <si>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</si>
  <si>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</si>
  <si>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</si>
  <si>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</si>
  <si>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</si>
  <si>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</si>
  <si>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</si>
  <si>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</si>
  <si>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</si>
  <si>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</si>
  <si>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</si>
  <si>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</si>
  <si>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</si>
  <si>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</si>
  <si>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</si>
  <si>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</si>
  <si>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</si>
  <si>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</si>
  <si>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</si>
  <si>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</si>
  <si>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</si>
  <si>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</si>
  <si>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</si>
  <si>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</si>
  <si>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</si>
  <si>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</si>
  <si>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</si>
  <si>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</si>
  <si>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</si>
  <si>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</si>
  <si>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</si>
  <si>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</si>
  <si>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</si>
  <si>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</si>
  <si>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</si>
  <si>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</si>
  <si>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</si>
  <si>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</si>
  <si>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</si>
  <si>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</si>
  <si>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</si>
  <si>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</si>
  <si>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</si>
  <si>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</si>
  <si>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</si>
  <si>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</si>
  <si>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</si>
  <si>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</si>
  <si>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</si>
  <si>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</si>
  <si>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</si>
  <si>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</si>
  <si>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</si>
  <si>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</si>
  <si>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</si>
  <si>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</si>
  <si>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</si>
  <si>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</si>
  <si>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</si>
  <si>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</si>
  <si>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</si>
  <si>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</si>
  <si>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</si>
  <si>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</si>
  <si>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</si>
  <si>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</si>
  <si>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</si>
  <si>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</si>
  <si>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</si>
  <si>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</si>
  <si>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</si>
  <si>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</si>
  <si>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</si>
  <si>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</si>
  <si>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</si>
  <si>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</si>
  <si>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</si>
  <si>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</si>
  <si>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</si>
  <si>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</si>
  <si>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</si>
  <si>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</si>
  <si>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</si>
  <si>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</si>
  <si>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</si>
  <si>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</si>
  <si>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</si>
  <si>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</si>
  <si>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</si>
  <si>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</si>
  <si>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</si>
  <si>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</si>
  <si>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</si>
  <si>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</si>
  <si>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</si>
  <si>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</si>
  <si>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</si>
  <si>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</si>
  <si>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</si>
  <si>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</si>
  <si>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</si>
  <si>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</si>
  <si>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</si>
  <si>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</si>
  <si>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</si>
  <si>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</si>
  <si>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</si>
  <si>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</si>
  <si>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</si>
  <si>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</si>
  <si>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</si>
  <si>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</si>
  <si>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</si>
  <si>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</si>
  <si>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</si>
  <si>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</si>
  <si>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</si>
  <si>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</si>
  <si>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</si>
  <si>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</si>
  <si>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</si>
  <si>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</si>
  <si>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</si>
  <si>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</si>
  <si>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</si>
  <si>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</si>
  <si>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</si>
  <si>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</si>
  <si>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</si>
  <si>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</si>
  <si>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</si>
  <si>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</si>
  <si>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</si>
  <si>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</si>
  <si>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</si>
  <si>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</si>
  <si>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</si>
  <si>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</si>
  <si>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</si>
  <si>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</si>
  <si>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</si>
  <si>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</si>
  <si>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</si>
  <si>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</si>
  <si>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</si>
  <si>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</si>
  <si>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</si>
  <si>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</si>
  <si>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</si>
  <si>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</si>
  <si>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</si>
  <si>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</si>
  <si>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</si>
  <si>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</si>
  <si>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</si>
  <si>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</si>
  <si>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</si>
  <si>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</si>
  <si>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</si>
  <si>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</si>
  <si>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</si>
  <si>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</si>
  <si>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</si>
  <si>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</si>
  <si>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</si>
  <si>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</si>
  <si>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</si>
  <si>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</si>
  <si>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</si>
  <si>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</si>
  <si>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</si>
  <si>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</si>
  <si>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</si>
  <si>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</si>
  <si>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</si>
  <si>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</si>
  <si>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</si>
  <si>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</si>
  <si>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</si>
  <si>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</si>
  <si>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</si>
  <si>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</si>
  <si>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</si>
  <si>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</si>
  <si>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</si>
  <si>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</si>
  <si>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</si>
  <si>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</si>
  <si>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</si>
  <si>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</si>
  <si>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</si>
  <si>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</si>
  <si>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</si>
  <si>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</si>
  <si>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</si>
  <si>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</si>
  <si>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</si>
  <si>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</si>
  <si>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</si>
  <si>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</si>
  <si>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</si>
  <si>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</si>
  <si>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</si>
  <si>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</si>
  <si>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</si>
  <si>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</si>
  <si>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</si>
  <si>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</si>
  <si>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</si>
  <si>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</si>
  <si>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</si>
  <si>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</si>
  <si>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</si>
  <si>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</si>
  <si>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</si>
  <si>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</si>
  <si>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</si>
  <si>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</si>
  <si>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</si>
  <si>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</si>
  <si>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</si>
  <si>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</si>
  <si>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</si>
  <si>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</si>
  <si>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</si>
  <si>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</si>
  <si>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</si>
  <si>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</si>
  <si>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</si>
  <si>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</si>
  <si>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</si>
  <si>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</si>
  <si>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</si>
  <si>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</si>
  <si>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</si>
  <si>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</si>
  <si>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</si>
  <si>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</si>
  <si>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</si>
  <si>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</si>
  <si>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</si>
  <si>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</si>
  <si>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</si>
  <si>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</si>
  <si>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</si>
  <si>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</si>
  <si>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</si>
  <si>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</si>
  <si>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</si>
  <si>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</si>
  <si>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</si>
  <si>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</si>
  <si>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</si>
  <si>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</si>
  <si>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</si>
  <si>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</si>
  <si>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</si>
  <si>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</si>
  <si>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</si>
  <si>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</si>
  <si>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</si>
  <si>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</si>
  <si>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</si>
  <si>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</si>
  <si>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</si>
  <si>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</si>
  <si>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</si>
  <si>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</si>
  <si>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</si>
  <si>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</si>
  <si>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</si>
  <si>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</si>
  <si>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</si>
  <si>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</si>
  <si>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</si>
  <si>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</si>
  <si>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</si>
  <si>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</si>
  <si>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</si>
  <si>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</si>
  <si>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</si>
  <si>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</si>
  <si>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</si>
  <si>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</si>
  <si>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</si>
  <si>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</si>
  <si>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</si>
  <si>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</si>
  <si>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</si>
  <si>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</si>
  <si>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</si>
  <si>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</si>
  <si>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</si>
  <si>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</si>
  <si>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</si>
  <si>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</si>
  <si>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</si>
  <si>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</si>
  <si>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</si>
  <si>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</si>
  <si>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</si>
  <si>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</si>
  <si>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</si>
  <si>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</si>
  <si>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</si>
  <si>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</si>
  <si>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</si>
  <si>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</si>
  <si>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</si>
  <si>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</si>
  <si>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</si>
  <si>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</si>
  <si>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</si>
  <si>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</si>
  <si>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</si>
  <si>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</si>
  <si>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</si>
  <si>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</si>
  <si>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</si>
  <si>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</si>
  <si>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</si>
  <si>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</si>
  <si>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</si>
  <si>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</si>
  <si>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</si>
  <si>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</si>
  <si>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</si>
  <si>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</si>
  <si>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</si>
  <si>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</si>
  <si>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</si>
  <si>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</si>
  <si>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</si>
  <si>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</si>
  <si>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</si>
  <si>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</si>
  <si>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</si>
  <si>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</si>
  <si>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</si>
  <si>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</si>
  <si>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</si>
  <si>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</si>
  <si>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</si>
  <si>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</si>
  <si>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</si>
  <si>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</si>
  <si>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</si>
  <si>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</si>
  <si>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</si>
  <si>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</si>
  <si>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</si>
  <si>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</si>
  <si>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</si>
  <si>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</si>
  <si>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</si>
  <si>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</si>
  <si>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</si>
  <si>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</si>
  <si>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</si>
  <si>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</si>
  <si>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</si>
  <si>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</si>
  <si>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</si>
  <si>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</si>
  <si>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</si>
  <si>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</si>
  <si>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</si>
  <si>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</si>
  <si>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</si>
  <si>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</si>
  <si>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</si>
  <si>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</si>
  <si>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</si>
  <si>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</si>
  <si>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</si>
  <si>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</si>
  <si>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</si>
  <si>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</si>
  <si>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</si>
  <si>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</si>
  <si>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</si>
  <si>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</si>
  <si>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</si>
  <si>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</si>
  <si>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</si>
  <si>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</si>
  <si>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</si>
  <si>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</si>
  <si>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</si>
  <si>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</si>
  <si>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</si>
  <si>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</si>
  <si>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</si>
  <si>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</si>
  <si>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</si>
  <si>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</si>
  <si>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</si>
  <si>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</si>
  <si>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</si>
  <si>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</si>
  <si>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</si>
  <si>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</si>
  <si>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</si>
  <si>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</si>
  <si>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</si>
  <si>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</si>
  <si>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</si>
  <si>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</si>
  <si>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</si>
  <si>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</si>
  <si>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</si>
  <si>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</si>
  <si>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</si>
  <si>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</si>
  <si>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</si>
  <si>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</si>
  <si>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</si>
  <si>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</si>
  <si>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</si>
  <si>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</si>
  <si>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</si>
  <si>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</si>
  <si>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</si>
  <si>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</si>
  <si>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</si>
  <si>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</si>
  <si>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</si>
  <si>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</si>
  <si>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</si>
  <si>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</si>
  <si>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</si>
  <si>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</si>
  <si>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</si>
  <si>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</si>
  <si>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</si>
  <si>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</si>
  <si>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</si>
  <si>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</si>
  <si>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</si>
  <si>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</si>
  <si>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</si>
  <si>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</si>
  <si>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</si>
  <si>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</si>
  <si>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</si>
  <si>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</si>
  <si>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</si>
  <si>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</si>
  <si>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</si>
  <si>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</si>
  <si>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</si>
  <si>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</si>
  <si>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</si>
  <si>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</si>
  <si>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</si>
  <si>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</si>
  <si>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</si>
  <si>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</si>
  <si>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</si>
  <si>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</si>
  <si>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</si>
  <si>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</si>
  <si>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</si>
  <si>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</si>
  <si>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</si>
  <si>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</si>
  <si>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</si>
  <si>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</si>
  <si>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</si>
  <si>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</si>
  <si>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</si>
  <si>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</si>
  <si>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</si>
  <si>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</si>
  <si>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</si>
  <si>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</si>
  <si>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</si>
  <si>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</si>
  <si>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</si>
  <si>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</si>
  <si>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</si>
  <si>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</si>
  <si>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</si>
  <si>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</si>
  <si>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</si>
  <si>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</si>
  <si>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</si>
  <si>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</si>
  <si>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</si>
  <si>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</si>
  <si>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</si>
  <si>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</si>
  <si>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</si>
  <si>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</si>
  <si>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</si>
  <si>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</si>
  <si>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</si>
  <si>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</si>
  <si>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</si>
  <si>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</si>
  <si>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</si>
  <si>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</si>
  <si>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</si>
  <si>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</si>
  <si>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</si>
  <si>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</si>
  <si>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</si>
  <si>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</si>
  <si>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</si>
  <si>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</si>
  <si>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</si>
  <si>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</si>
  <si>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</si>
  <si>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</si>
  <si>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</si>
  <si>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</si>
  <si>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</si>
  <si>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</si>
  <si>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</si>
  <si>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</si>
  <si>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</si>
  <si>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</si>
  <si>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</si>
  <si>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</si>
  <si>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</si>
  <si>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</si>
  <si>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</si>
  <si>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</si>
  <si>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</si>
  <si>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</si>
  <si>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</si>
  <si>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</si>
  <si>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</si>
  <si>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</si>
  <si>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</si>
  <si>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</si>
  <si>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</si>
  <si>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</si>
  <si>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</si>
  <si>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</si>
  <si>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</si>
  <si>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</si>
  <si>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</si>
  <si>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</si>
  <si>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</si>
  <si>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</si>
  <si>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</si>
  <si>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</si>
  <si>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</si>
  <si>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</si>
  <si>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</si>
  <si>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</si>
  <si>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</si>
  <si>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</si>
  <si>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</si>
  <si>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</si>
  <si>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</si>
  <si>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</si>
  <si>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</si>
  <si>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</si>
  <si>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</si>
  <si>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</si>
  <si>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</si>
  <si>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</si>
  <si>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</si>
  <si>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</si>
  <si>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</si>
  <si>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</si>
  <si>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</si>
  <si>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</si>
  <si>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</si>
  <si>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</si>
  <si>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</si>
  <si>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</si>
  <si>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</si>
  <si>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</si>
  <si>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</si>
  <si>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</si>
  <si>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</si>
  <si>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</si>
  <si>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</si>
  <si>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</si>
  <si>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</si>
  <si>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</si>
  <si>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</si>
  <si>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</si>
  <si>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</si>
  <si>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</si>
  <si>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</si>
  <si>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</si>
  <si>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</si>
  <si>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</si>
  <si>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</si>
  <si>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</si>
  <si>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</si>
  <si>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</si>
  <si>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</si>
  <si>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</si>
  <si>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</si>
  <si>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</si>
  <si>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</si>
  <si>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</si>
  <si>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</si>
  <si>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</si>
  <si>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</si>
  <si>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</si>
  <si>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</si>
  <si>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</si>
  <si>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</si>
  <si>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</si>
  <si>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</si>
  <si>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</si>
  <si>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</si>
  <si>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</si>
  <si>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</si>
  <si>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</si>
  <si>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</si>
  <si>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</si>
  <si>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</si>
  <si>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</si>
  <si>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</si>
  <si>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</si>
  <si>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</si>
  <si>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</si>
  <si>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</si>
  <si>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</si>
  <si>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</si>
  <si>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</si>
  <si>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</si>
  <si>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</si>
  <si>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</si>
  <si>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</si>
  <si>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</si>
  <si>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</si>
  <si>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</si>
  <si>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</si>
  <si>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</si>
  <si>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</si>
  <si>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</si>
  <si>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</si>
  <si>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</si>
  <si>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</si>
  <si>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</si>
  <si>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</si>
  <si>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</si>
  <si>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</si>
  <si>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</si>
  <si>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</si>
  <si>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</si>
  <si>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</si>
  <si>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</si>
  <si>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</si>
  <si>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</si>
  <si>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</si>
  <si>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</si>
  <si>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</si>
  <si>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</si>
  <si>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</si>
  <si>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</si>
  <si>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</si>
  <si>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</si>
  <si>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</si>
  <si>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</si>
  <si>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</si>
  <si>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</si>
  <si>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</si>
  <si>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</si>
  <si>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</si>
  <si>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</si>
  <si>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</si>
  <si>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</si>
  <si>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</si>
  <si>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</si>
  <si>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</si>
  <si>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</si>
  <si>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</si>
  <si>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</si>
  <si>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</si>
  <si>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</si>
  <si>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</si>
  <si>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</si>
  <si>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</si>
  <si>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</si>
  <si>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</si>
  <si>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</si>
  <si>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</si>
  <si>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</si>
  <si>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</si>
  <si>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</si>
  <si>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</si>
  <si>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</si>
  <si>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</si>
  <si>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</si>
  <si>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</si>
  <si>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</si>
  <si>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</si>
  <si>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</si>
  <si>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</si>
  <si>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</si>
  <si>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</si>
  <si>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</si>
  <si>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</si>
  <si>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</si>
  <si>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</si>
  <si>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</si>
  <si>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</si>
  <si>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</si>
  <si>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</si>
  <si>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</si>
  <si>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</si>
  <si>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</si>
  <si>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</si>
  <si>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</si>
  <si>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</si>
  <si>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</si>
  <si>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</si>
  <si>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</si>
  <si>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</si>
  <si>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</si>
  <si>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</si>
  <si>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</si>
  <si>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</si>
  <si>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</si>
  <si>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</si>
  <si>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</si>
  <si>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</si>
  <si>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</si>
  <si>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</si>
  <si>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</si>
  <si>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</si>
  <si>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</si>
  <si>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</si>
  <si>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</si>
  <si>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</si>
  <si>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</si>
  <si>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</si>
  <si>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</si>
  <si>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</si>
  <si>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</si>
  <si>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</si>
  <si>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</si>
  <si>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</si>
  <si>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</si>
  <si>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</si>
  <si>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</si>
  <si>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</si>
  <si>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</si>
  <si>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</si>
  <si>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</si>
  <si>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</si>
  <si>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</si>
  <si>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</si>
  <si>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</si>
  <si>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</si>
  <si>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</si>
  <si>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</si>
  <si>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</si>
  <si>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</si>
  <si>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</si>
  <si>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</si>
  <si>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</si>
  <si>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</si>
  <si>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</si>
  <si>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</si>
  <si>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</si>
  <si>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</si>
  <si>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</si>
  <si>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</si>
  <si>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</si>
  <si>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</si>
  <si>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</si>
  <si>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</si>
  <si>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</si>
  <si>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</si>
  <si>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</si>
  <si>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</si>
  <si>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</si>
  <si>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</si>
  <si>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</si>
  <si>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</si>
  <si>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</si>
  <si>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</si>
  <si>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</si>
  <si>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</si>
  <si>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</si>
  <si>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</si>
  <si>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</si>
  <si>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</si>
  <si>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</si>
  <si>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</si>
  <si>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</si>
  <si>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</si>
  <si>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</si>
  <si>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</si>
  <si>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</si>
  <si>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</si>
  <si>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</si>
  <si>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</si>
  <si>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</si>
  <si>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</si>
  <si>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</si>
  <si>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</si>
  <si>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</si>
  <si>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</si>
  <si>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</si>
  <si>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</si>
  <si>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</si>
  <si>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</si>
  <si>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</si>
  <si>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</si>
  <si>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</si>
  <si>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</si>
  <si>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</si>
  <si>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</si>
  <si>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</si>
  <si>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</si>
  <si>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</si>
  <si>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</si>
  <si>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</si>
  <si>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</si>
  <si>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</si>
  <si>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</si>
  <si>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</si>
  <si>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</si>
  <si>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</si>
  <si>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</si>
  <si>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</si>
  <si>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</si>
  <si>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</si>
  <si>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</si>
  <si>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</si>
  <si>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</si>
  <si>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</si>
  <si>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</si>
  <si>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</si>
  <si>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</si>
  <si>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</si>
  <si>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</si>
  <si>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</si>
  <si>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</si>
  <si>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</si>
  <si>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</si>
  <si>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</si>
  <si>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</si>
  <si>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</si>
  <si>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</si>
  <si>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</si>
  <si>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</si>
  <si>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</si>
  <si>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</si>
  <si>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</si>
  <si>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</si>
  <si>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</si>
  <si>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</si>
  <si>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</si>
  <si>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</si>
  <si>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</si>
  <si>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</si>
  <si>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</si>
  <si>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</si>
  <si>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</si>
  <si>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</si>
  <si>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</si>
  <si>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</si>
  <si>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</si>
  <si>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</si>
  <si>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</si>
  <si>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</si>
  <si>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</si>
  <si>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</si>
  <si>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</si>
  <si>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</si>
  <si>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</si>
  <si>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</si>
  <si>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</si>
  <si>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</si>
  <si>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</si>
  <si>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</si>
  <si>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</si>
  <si>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</si>
  <si>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</si>
  <si>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</si>
  <si>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</si>
  <si>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</si>
  <si>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</si>
  <si>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</si>
  <si>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</si>
  <si>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</si>
  <si>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</si>
  <si>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</si>
  <si>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</si>
  <si>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</si>
  <si>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</si>
  <si>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</si>
  <si>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</si>
  <si>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</si>
  <si>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</si>
  <si>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</si>
  <si>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</si>
  <si>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</si>
  <si>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</si>
  <si>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</si>
  <si>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</si>
  <si>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</si>
  <si>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</si>
  <si>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</si>
  <si>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</si>
  <si>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</si>
  <si>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</si>
  <si>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</si>
  <si>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</si>
  <si>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</si>
  <si>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</si>
  <si>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</si>
  <si>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</si>
  <si>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</si>
  <si>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</si>
  <si>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</si>
  <si>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</si>
  <si>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</si>
  <si>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</si>
  <si>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</si>
  <si>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</si>
  <si>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</si>
  <si>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</si>
  <si>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</si>
  <si>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</si>
  <si>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</si>
  <si>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</si>
  <si>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</si>
  <si>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</si>
  <si>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</si>
  <si>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</si>
  <si>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</si>
  <si>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</si>
  <si>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</si>
  <si>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</si>
  <si>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</si>
  <si>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</si>
  <si>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</si>
  <si>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</si>
  <si>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</si>
  <si>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</si>
  <si>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</si>
  <si>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</si>
  <si>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</si>
  <si>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</si>
  <si>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</si>
  <si>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</si>
  <si>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</si>
  <si>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</si>
  <si>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</si>
  <si>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</si>
  <si>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</si>
  <si>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</si>
  <si>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</si>
  <si>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</si>
  <si>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</si>
  <si>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</si>
  <si>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</si>
  <si>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</si>
  <si>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</si>
  <si>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</si>
  <si>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</si>
  <si>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</si>
  <si>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</si>
  <si>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</si>
  <si>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</si>
  <si>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</si>
  <si>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</si>
  <si>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</si>
  <si>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</si>
  <si>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</si>
  <si>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</si>
  <si>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</si>
  <si>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</si>
  <si>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</si>
  <si>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</si>
  <si>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</si>
  <si>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</si>
  <si>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</si>
  <si>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</si>
  <si>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</si>
  <si>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</si>
  <si>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</si>
  <si>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</si>
  <si>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</si>
  <si>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</si>
  <si>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</si>
  <si>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</si>
  <si>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</si>
  <si>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</si>
  <si>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</si>
  <si>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</si>
  <si>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</si>
  <si>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</si>
  <si>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</si>
  <si>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</si>
  <si>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</si>
  <si>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</si>
  <si>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</si>
  <si>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</si>
  <si>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</si>
  <si>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</si>
  <si>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</si>
  <si>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</si>
  <si>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</si>
  <si>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</si>
  <si>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</si>
  <si>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</si>
  <si>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</si>
  <si>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</si>
  <si>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</si>
  <si>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</si>
  <si>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</si>
  <si>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</si>
  <si>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</si>
  <si>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</si>
  <si>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</si>
  <si>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</si>
  <si>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</si>
  <si>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</si>
  <si>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</si>
  <si>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</si>
  <si>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</si>
  <si>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</si>
  <si>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</si>
  <si>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</si>
  <si>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</si>
  <si>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</si>
  <si>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</si>
  <si>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</si>
  <si>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</si>
  <si>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</si>
  <si>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</si>
  <si>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</si>
  <si>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</si>
  <si>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</si>
  <si>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</si>
  <si>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</si>
  <si>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</si>
  <si>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</si>
  <si>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</si>
  <si>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</si>
  <si>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</si>
  <si>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</si>
  <si>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</si>
  <si>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</si>
  <si>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</si>
  <si>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</si>
  <si>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</si>
  <si>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</si>
  <si>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</si>
  <si>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</si>
  <si>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</si>
  <si>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</si>
  <si>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</si>
  <si>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</si>
  <si>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</si>
  <si>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</si>
  <si>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</si>
  <si>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</si>
  <si>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</si>
  <si>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</si>
  <si>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</si>
  <si>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</si>
  <si>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</si>
  <si>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</si>
  <si>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</si>
  <si>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</si>
  <si>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</si>
  <si>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</si>
  <si>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</si>
  <si>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</si>
  <si>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</si>
  <si>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</si>
  <si>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</si>
  <si>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</si>
  <si>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</si>
  <si>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</si>
  <si>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</si>
  <si>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</si>
  <si>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</si>
  <si>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</si>
  <si>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</si>
  <si>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</si>
  <si>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</si>
  <si>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</si>
  <si>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</si>
  <si>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</si>
  <si>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</si>
  <si>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</si>
  <si>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</si>
  <si>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</si>
  <si>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</si>
  <si>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</si>
  <si>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</si>
  <si>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</si>
  <si>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</si>
  <si>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</si>
  <si>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</si>
  <si>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</si>
  <si>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</si>
  <si>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</si>
  <si>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</si>
  <si>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</si>
  <si>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</si>
  <si>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</si>
  <si>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</si>
  <si>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</si>
  <si>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</si>
  <si>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</si>
  <si>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</si>
  <si>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</si>
  <si>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</si>
  <si>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</si>
  <si>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</si>
  <si>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</si>
  <si>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</si>
  <si>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</si>
  <si>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</si>
  <si>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</si>
  <si>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</si>
  <si>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</si>
  <si>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</si>
  <si>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</si>
  <si>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</si>
  <si>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</si>
  <si>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</si>
  <si>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</si>
  <si>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</si>
  <si>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</si>
  <si>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</si>
  <si>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</si>
  <si>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</si>
  <si>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</si>
  <si>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</si>
  <si>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</si>
  <si>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</si>
  <si>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</si>
  <si>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</si>
  <si>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</si>
  <si>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</si>
  <si>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</si>
  <si>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</si>
  <si>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</si>
  <si>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</si>
  <si>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</si>
  <si>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</si>
  <si>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</si>
  <si>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</si>
  <si>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</si>
  <si>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</si>
  <si>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</si>
  <si>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</si>
  <si>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</si>
  <si>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</si>
  <si>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</si>
  <si>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</si>
  <si>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</si>
  <si>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</si>
  <si>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</si>
  <si>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</si>
  <si>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</si>
  <si>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</si>
  <si>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</si>
  <si>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</si>
  <si>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</si>
  <si>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</si>
  <si>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</si>
  <si>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</si>
  <si>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</si>
  <si>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</si>
  <si>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</si>
  <si>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</si>
  <si>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</si>
  <si>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</si>
  <si>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</si>
  <si>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</si>
  <si>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</si>
  <si>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</si>
  <si>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</si>
  <si>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</si>
  <si>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</si>
  <si>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</si>
  <si>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</si>
  <si>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</si>
  <si>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</si>
  <si>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</si>
  <si>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</si>
  <si>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</si>
  <si>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</si>
  <si>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</si>
  <si>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</si>
  <si>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</si>
  <si>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</si>
  <si>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</si>
  <si>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</si>
  <si>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</si>
  <si>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</si>
  <si>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</si>
  <si>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</si>
  <si>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</si>
  <si>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</si>
  <si>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</si>
  <si>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</si>
  <si>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</si>
  <si>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</si>
  <si>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</si>
  <si>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</si>
  <si>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</si>
  <si>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</si>
  <si>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</si>
  <si>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</si>
  <si>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</si>
  <si>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</si>
  <si>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</si>
  <si>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</si>
  <si>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</si>
  <si>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</si>
  <si>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</si>
  <si>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</si>
  <si>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</si>
  <si>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</si>
  <si>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</si>
  <si>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</si>
  <si>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</si>
  <si>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</si>
  <si>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</si>
  <si>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</si>
  <si>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</si>
  <si>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</si>
  <si>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</si>
  <si>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</si>
  <si>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</si>
  <si>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</si>
  <si>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</si>
  <si>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</si>
  <si>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</si>
  <si>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</si>
  <si>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</si>
  <si>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</si>
  <si>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</si>
  <si>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</si>
  <si>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</si>
  <si>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</si>
  <si>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</si>
  <si>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</si>
  <si>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</si>
  <si>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</si>
  <si>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</si>
  <si>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</si>
  <si>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</si>
  <si>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</si>
  <si>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</si>
  <si>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</si>
  <si>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</si>
  <si>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</si>
  <si>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</si>
  <si>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</si>
  <si>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</si>
  <si>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</si>
  <si>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</si>
  <si>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</si>
  <si>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</si>
  <si>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</si>
  <si>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</si>
  <si>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</si>
  <si>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</si>
  <si>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</si>
  <si>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</si>
  <si>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</si>
  <si>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</si>
  <si>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</si>
  <si>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</si>
  <si>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</si>
  <si>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</si>
  <si>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</si>
  <si>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</si>
  <si>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</si>
  <si>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</si>
  <si>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</si>
  <si>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</si>
  <si>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</si>
  <si>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</si>
  <si>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</si>
  <si>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</si>
  <si>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</si>
  <si>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</si>
  <si>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</si>
  <si>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</si>
  <si>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</si>
  <si>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</si>
  <si>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</si>
  <si>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</si>
  <si>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</si>
  <si>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</si>
  <si>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</si>
  <si>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</si>
  <si>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</si>
  <si>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</si>
  <si>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</si>
  <si>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</si>
  <si>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</si>
  <si>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</si>
  <si>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</si>
  <si>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</si>
  <si>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</si>
  <si>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</si>
  <si>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</si>
  <si>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</si>
  <si>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</si>
  <si>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</si>
  <si>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</si>
  <si>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</si>
  <si>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</si>
  <si>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</si>
  <si>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</si>
  <si>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</si>
  <si>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</si>
  <si>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</si>
  <si>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</si>
  <si>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</si>
  <si>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</si>
  <si>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</si>
  <si>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</si>
  <si>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</si>
  <si>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</si>
  <si>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</si>
  <si>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</si>
  <si>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</si>
  <si>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</si>
  <si>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</si>
  <si>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</si>
  <si>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</si>
  <si>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</si>
  <si>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</si>
  <si>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</si>
  <si>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</si>
  <si>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</si>
  <si>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</si>
  <si>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</si>
  <si>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</si>
  <si>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</si>
  <si>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</si>
  <si>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</si>
  <si>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</si>
  <si>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</si>
  <si>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</si>
  <si>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</si>
  <si>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</si>
  <si>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</si>
  <si>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</si>
  <si>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</si>
  <si>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</si>
  <si>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</si>
  <si>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</si>
  <si>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</si>
  <si>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</si>
  <si>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</si>
  <si>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</si>
  <si>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</si>
  <si>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</si>
  <si>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</si>
  <si>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</si>
  <si>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</si>
  <si>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</si>
  <si>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</si>
  <si>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</si>
  <si>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</si>
  <si>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</si>
  <si>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</si>
  <si>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</si>
  <si>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</si>
  <si>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</si>
  <si>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</si>
  <si>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</si>
  <si>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</si>
  <si>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</si>
  <si>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</si>
  <si>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</si>
  <si>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</si>
  <si>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</si>
  <si>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</si>
  <si>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</si>
  <si>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</si>
  <si>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</si>
  <si>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</si>
  <si>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</si>
  <si>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</si>
  <si>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</si>
  <si>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</si>
  <si>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</si>
  <si>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</si>
  <si>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</si>
  <si>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</si>
  <si>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</si>
  <si>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</si>
  <si>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</si>
  <si>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</si>
  <si>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</si>
  <si>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</si>
  <si>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</si>
  <si>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</si>
  <si>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</si>
  <si>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</si>
  <si>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</si>
  <si>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</si>
  <si>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</si>
  <si>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</si>
  <si>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</si>
  <si>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</si>
  <si>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</si>
  <si>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</si>
  <si>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</si>
  <si>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</si>
  <si>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</si>
  <si>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</si>
  <si>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</si>
  <si>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</si>
  <si>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</si>
  <si>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</si>
  <si>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</si>
  <si>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</si>
  <si>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</si>
  <si>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</si>
  <si>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</si>
  <si>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</si>
  <si>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</si>
  <si>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</si>
  <si>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</si>
  <si>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</si>
  <si>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</si>
  <si>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</si>
  <si>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</si>
  <si>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</si>
  <si>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</si>
  <si>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</si>
  <si>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</si>
  <si>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</si>
  <si>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</si>
  <si>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</si>
  <si>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</si>
  <si>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</si>
  <si>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</si>
  <si>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</si>
  <si>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</si>
  <si>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</si>
  <si>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</si>
  <si>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</si>
  <si>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</si>
  <si>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</si>
  <si>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</si>
  <si>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</si>
  <si>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</si>
  <si>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</si>
  <si>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</si>
  <si>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</si>
  <si>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</si>
  <si>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</si>
  <si>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</si>
  <si>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</si>
  <si>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</si>
  <si>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</si>
  <si>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</si>
  <si>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</si>
  <si>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</si>
  <si>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</si>
  <si>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</si>
  <si>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</si>
  <si>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</si>
  <si>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</si>
  <si>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</si>
  <si>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</si>
  <si>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</si>
  <si>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</si>
  <si>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</si>
  <si>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</si>
  <si>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</si>
  <si>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</si>
  <si>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</si>
  <si>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</si>
  <si>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</si>
  <si>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</si>
  <si>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</si>
  <si>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</si>
  <si>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</si>
  <si>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</si>
  <si>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</si>
  <si>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</si>
  <si>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</si>
  <si>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</si>
  <si>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</si>
  <si>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</si>
  <si>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</si>
  <si>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</si>
  <si>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</si>
  <si>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</si>
  <si>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</si>
  <si>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</si>
  <si>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</si>
  <si>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</si>
  <si>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</si>
  <si>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</si>
  <si>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</si>
  <si>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</si>
  <si>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</si>
  <si>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</si>
  <si>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</si>
  <si>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</si>
  <si>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</si>
  <si>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</si>
  <si>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</si>
  <si>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</si>
  <si>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</si>
  <si>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</si>
  <si>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</si>
  <si>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</si>
  <si>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</si>
  <si>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</si>
  <si>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</si>
  <si>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</si>
  <si>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</si>
  <si>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</si>
  <si>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</si>
  <si>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</si>
  <si>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</si>
  <si>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</si>
  <si>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</si>
  <si>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</si>
  <si>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</si>
  <si>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</si>
  <si>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</si>
  <si>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</si>
  <si>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</si>
  <si>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</si>
  <si>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</si>
  <si>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</si>
  <si>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</si>
  <si>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</si>
  <si>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</si>
  <si>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</si>
  <si>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</si>
  <si>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</si>
  <si>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</si>
  <si>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</si>
  <si>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</si>
  <si>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</si>
  <si>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</si>
  <si>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</si>
  <si>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</si>
  <si>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</si>
  <si>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</si>
  <si>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</si>
  <si>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</si>
  <si>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</si>
  <si>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</si>
  <si>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</si>
  <si>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</si>
  <si>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</si>
  <si>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</si>
  <si>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</si>
  <si>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</si>
  <si>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</si>
  <si>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</si>
  <si>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</si>
  <si>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</si>
  <si>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</si>
  <si>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</si>
  <si>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</si>
  <si>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</si>
  <si>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</si>
  <si>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</si>
  <si>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</si>
  <si>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</si>
  <si>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</si>
  <si>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</si>
  <si>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</si>
  <si>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</si>
  <si>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</si>
  <si>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</si>
  <si>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</si>
  <si>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</si>
  <si>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</si>
  <si>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</si>
  <si>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</si>
  <si>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</si>
  <si>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</si>
  <si>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</si>
  <si>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</si>
  <si>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</si>
  <si>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</si>
  <si>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</si>
  <si>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</si>
  <si>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</si>
  <si>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</si>
  <si>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</si>
  <si>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</si>
  <si>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</si>
  <si>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</si>
  <si>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</si>
  <si>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</si>
  <si>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</si>
  <si>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</si>
  <si>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</si>
  <si>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</si>
  <si>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</si>
  <si>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</si>
  <si>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</si>
  <si>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</si>
  <si>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</si>
  <si>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</si>
  <si>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</si>
  <si>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</si>
  <si>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</si>
  <si>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</si>
  <si>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</si>
  <si>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</si>
  <si>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</si>
  <si>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</si>
  <si>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</si>
  <si>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</si>
  <si>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</si>
  <si>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</si>
  <si>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</si>
  <si>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</si>
  <si>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</si>
  <si>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</si>
  <si>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</si>
  <si>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</si>
  <si>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</si>
  <si>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</si>
  <si>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</si>
  <si>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</si>
  <si>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</si>
  <si>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</si>
  <si>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</si>
  <si>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</si>
  <si>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</si>
  <si>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</si>
  <si>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</si>
  <si>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</si>
  <si>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</si>
  <si>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</si>
  <si>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</si>
  <si>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</si>
  <si>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</si>
  <si>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</si>
  <si>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</si>
  <si>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</si>
  <si>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</si>
  <si>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</si>
  <si>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</si>
  <si>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</si>
  <si>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</si>
  <si>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</si>
  <si>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</si>
  <si>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</si>
  <si>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</si>
  <si>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</si>
  <si>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</si>
  <si>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</si>
  <si>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</si>
  <si>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</si>
  <si>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</si>
  <si>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</si>
  <si>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</si>
  <si>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</si>
  <si>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</si>
  <si>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</si>
  <si>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</si>
  <si>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</si>
  <si>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</si>
  <si>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</si>
  <si>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</si>
  <si>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</si>
  <si>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</si>
  <si>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</si>
  <si>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</si>
  <si>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</si>
  <si>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</si>
  <si>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</si>
  <si>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</si>
  <si>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</si>
  <si>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</si>
  <si>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</si>
  <si>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</si>
  <si>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</si>
  <si>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</si>
  <si>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</si>
  <si>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</si>
  <si>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</si>
  <si>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</si>
  <si>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</si>
  <si>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</si>
  <si>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</si>
  <si>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</si>
  <si>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</si>
  <si>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</si>
  <si>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</si>
  <si>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</si>
  <si>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</si>
  <si>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</si>
  <si>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</si>
  <si>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</si>
  <si>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</si>
  <si>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</si>
  <si>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</si>
  <si>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</si>
  <si>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</si>
  <si>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</si>
  <si>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</si>
  <si>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</si>
  <si>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</si>
  <si>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</si>
  <si>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</si>
  <si>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</si>
  <si>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</si>
  <si>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</si>
  <si>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</si>
  <si>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</si>
  <si>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</si>
  <si>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</si>
  <si>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</si>
  <si>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</si>
  <si>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</si>
  <si>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</si>
  <si>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</si>
  <si>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</si>
  <si>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</si>
  <si>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</si>
  <si>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</si>
  <si>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</si>
  <si>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</si>
  <si>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</si>
  <si>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</si>
  <si>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</si>
  <si>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</si>
  <si>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</si>
  <si>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</si>
  <si>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</si>
  <si>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</si>
  <si>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</si>
  <si>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</si>
  <si>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</si>
  <si>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</si>
  <si>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</si>
  <si>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</si>
  <si>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</si>
  <si>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</si>
  <si>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</si>
  <si>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</si>
  <si>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</si>
  <si>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</si>
  <si>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</si>
  <si>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</si>
  <si>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</si>
  <si>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</si>
  <si>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</si>
  <si>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</si>
  <si>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</si>
  <si>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</si>
  <si>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</si>
  <si>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</si>
  <si>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</si>
  <si>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</si>
  <si>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</si>
  <si>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</si>
  <si>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</si>
  <si>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</si>
  <si>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</si>
  <si>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</si>
  <si>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</si>
  <si>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</si>
  <si>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</si>
  <si>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</si>
  <si>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</si>
  <si>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</si>
  <si>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</si>
  <si>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</si>
  <si>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</si>
  <si>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</si>
  <si>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</si>
  <si>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</si>
  <si>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</si>
  <si>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</si>
  <si>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</si>
  <si>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</si>
  <si>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</si>
  <si>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</si>
  <si>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</si>
  <si>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</si>
  <si>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</si>
  <si>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</si>
  <si>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</si>
  <si>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</si>
  <si>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</si>
  <si>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</si>
  <si>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</si>
  <si>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</si>
  <si>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</si>
  <si>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</si>
  <si>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</si>
  <si>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</si>
  <si>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</si>
  <si>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</si>
  <si>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</si>
  <si>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</si>
  <si>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</si>
  <si>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</si>
  <si>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</si>
  <si>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</si>
  <si>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</si>
  <si>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</si>
  <si>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</si>
  <si>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</si>
  <si>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</si>
  <si>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</si>
  <si>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</si>
  <si>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</si>
  <si>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</si>
  <si>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</si>
  <si>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</si>
  <si>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</si>
  <si>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</si>
  <si>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</si>
  <si>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</si>
  <si>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</si>
  <si>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</si>
  <si>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</si>
  <si>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</si>
  <si>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</si>
  <si>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</si>
  <si>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</si>
  <si>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</si>
  <si>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</si>
  <si>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</si>
  <si>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</si>
  <si>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</si>
  <si>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</si>
  <si>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</si>
  <si>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</si>
  <si>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</si>
  <si>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</si>
  <si>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</si>
  <si>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</si>
  <si>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</si>
  <si>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</si>
  <si>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</si>
  <si>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</si>
  <si>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</si>
  <si>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</si>
  <si>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</si>
  <si>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</si>
  <si>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</si>
  <si>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</si>
  <si>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</si>
  <si>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</si>
  <si>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</si>
  <si>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</si>
  <si>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</si>
  <si>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</si>
  <si>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</si>
  <si>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</si>
  <si>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</si>
  <si>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</si>
  <si>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</si>
  <si>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</si>
  <si>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</si>
  <si>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</si>
  <si>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</si>
  <si>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</si>
  <si>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</si>
  <si>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</si>
  <si>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</si>
  <si>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</si>
  <si>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</si>
  <si>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</si>
  <si>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</si>
  <si>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</si>
  <si>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</si>
  <si>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</si>
  <si>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</si>
  <si>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</si>
  <si>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</si>
  <si>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</si>
  <si>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</si>
  <si>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</si>
  <si>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</si>
  <si>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</si>
  <si>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</si>
  <si>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</si>
  <si>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</si>
  <si>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</si>
  <si>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</si>
  <si>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</si>
  <si>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</si>
  <si>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</si>
  <si>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</si>
  <si>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</si>
  <si>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</si>
  <si>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</si>
  <si>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</si>
  <si>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</si>
  <si>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</si>
  <si>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</si>
  <si>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</si>
  <si>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</si>
  <si>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</si>
  <si>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</si>
  <si>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</si>
  <si>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</si>
  <si>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</si>
  <si>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</si>
  <si>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</si>
  <si>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</si>
  <si>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</si>
  <si>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</si>
  <si>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</si>
  <si>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</si>
  <si>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</si>
  <si>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</si>
  <si>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</si>
  <si>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</si>
  <si>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</si>
  <si>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</si>
  <si>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</si>
  <si>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</si>
  <si>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</si>
  <si>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</si>
  <si>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</si>
  <si>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</si>
  <si>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</si>
  <si>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</si>
  <si>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</si>
  <si>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</si>
  <si>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</si>
  <si>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</si>
  <si>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</si>
  <si>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</si>
  <si>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</si>
  <si>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</si>
  <si>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</si>
  <si>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</si>
  <si>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</si>
  <si>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</si>
  <si>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</si>
  <si>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</si>
  <si>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</si>
  <si>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</si>
  <si>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</si>
  <si>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</si>
  <si>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</si>
  <si>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</si>
  <si>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</si>
  <si>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</si>
  <si>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</si>
  <si>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</si>
  <si>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</si>
  <si>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</si>
  <si>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</si>
  <si>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</si>
  <si>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</si>
  <si>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</si>
  <si>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</si>
  <si>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</si>
  <si>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</si>
  <si>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</si>
  <si>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</si>
  <si>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</si>
  <si>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</si>
  <si>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</si>
  <si>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</si>
  <si>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</si>
  <si>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</si>
  <si>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</si>
  <si>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</si>
  <si>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</si>
  <si>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</si>
  <si>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</si>
  <si>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</si>
  <si>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</si>
  <si>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</si>
  <si>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</si>
  <si>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</si>
  <si>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</si>
  <si>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</si>
  <si>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</si>
  <si>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</si>
  <si>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</si>
  <si>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</si>
  <si>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</si>
  <si>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</si>
  <si>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</si>
  <si>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</si>
  <si>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</si>
  <si>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</si>
  <si>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</si>
  <si>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</si>
  <si>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</si>
  <si>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</si>
  <si>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</si>
  <si>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</si>
  <si>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</si>
  <si>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</si>
  <si>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</si>
  <si>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</si>
  <si>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</si>
  <si>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</si>
  <si>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</si>
  <si>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</si>
  <si>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</si>
  <si>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</si>
  <si>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</si>
  <si>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</si>
  <si>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</si>
  <si>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</si>
  <si>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</si>
  <si>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</si>
  <si>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</si>
  <si>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</si>
  <si>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</si>
  <si>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</si>
  <si>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</si>
  <si>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</si>
  <si>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</si>
  <si>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</si>
  <si>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</si>
  <si>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</si>
  <si>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</si>
  <si>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</si>
  <si>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</si>
  <si>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</si>
  <si>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</si>
  <si>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</si>
  <si>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</si>
  <si>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</si>
  <si>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</si>
  <si>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</si>
  <si>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</si>
  <si>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</si>
  <si>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</si>
  <si>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</si>
  <si>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</si>
  <si>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</si>
  <si>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</si>
  <si>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</si>
  <si>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</si>
  <si>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</si>
  <si>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</si>
  <si>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</si>
  <si>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</si>
  <si>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</si>
  <si>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</si>
  <si>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</si>
  <si>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</si>
  <si>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</si>
  <si>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</si>
  <si>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</si>
  <si>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</si>
  <si>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</si>
  <si>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</si>
  <si>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</si>
  <si>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</si>
  <si>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</si>
  <si>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</si>
  <si>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</si>
  <si>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</si>
  <si>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</si>
  <si>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</si>
  <si>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</si>
  <si>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</si>
  <si>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</si>
  <si>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</si>
  <si>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</si>
  <si>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</si>
  <si>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</si>
  <si>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</si>
  <si>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</si>
  <si>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</si>
  <si>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</si>
  <si>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</si>
  <si>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</si>
  <si>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</si>
  <si>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</si>
  <si>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</si>
  <si>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</si>
  <si>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</si>
  <si>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</si>
  <si>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</si>
  <si>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</si>
  <si>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</si>
  <si>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</si>
  <si>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</si>
  <si>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</si>
  <si>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</si>
  <si>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</si>
  <si>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</si>
  <si>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</si>
  <si>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</si>
  <si>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</si>
  <si>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</si>
  <si>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</si>
  <si>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</si>
  <si>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</si>
  <si>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</si>
  <si>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</si>
  <si>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</si>
  <si>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</si>
  <si>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</si>
  <si>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</si>
  <si>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</si>
  <si>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</si>
  <si>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</si>
  <si>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</si>
  <si>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</si>
  <si>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</si>
  <si>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</si>
  <si>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</si>
  <si>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</si>
  <si>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</si>
  <si>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</si>
  <si>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</si>
  <si>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</si>
  <si>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</si>
  <si>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</si>
  <si>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</si>
  <si>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</si>
  <si>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</si>
  <si>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</si>
  <si>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</si>
  <si>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</si>
  <si>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</si>
  <si>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</si>
  <si>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</si>
  <si>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</si>
  <si>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</si>
  <si>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</si>
  <si>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</si>
  <si>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</si>
  <si>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</si>
  <si>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</si>
  <si>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</si>
  <si>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</si>
  <si>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</si>
  <si>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</si>
  <si>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</si>
  <si>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</si>
  <si>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</si>
  <si>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</si>
  <si>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</si>
  <si>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</si>
  <si>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</si>
  <si>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</si>
  <si>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</si>
  <si>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</si>
  <si>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</si>
  <si>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</si>
  <si>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</si>
  <si>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</si>
  <si>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</si>
  <si>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</si>
  <si>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</si>
  <si>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</si>
  <si>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</si>
  <si>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</si>
  <si>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</si>
  <si>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</si>
  <si>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</si>
  <si>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</si>
  <si>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</si>
  <si>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</si>
  <si>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</si>
  <si>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</si>
  <si>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</si>
  <si>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</si>
  <si>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</si>
  <si>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</si>
  <si>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</si>
  <si>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</si>
  <si>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</si>
  <si>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</si>
  <si>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</si>
  <si>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</si>
  <si>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</si>
  <si>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</si>
  <si>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</si>
  <si>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</si>
  <si>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</si>
  <si>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</si>
  <si>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</si>
  <si>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</si>
  <si>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</si>
  <si>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</si>
  <si>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</si>
  <si>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</si>
  <si>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</si>
  <si>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</si>
  <si>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</si>
  <si>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</si>
  <si>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</si>
  <si>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</si>
  <si>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</si>
  <si>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</si>
  <si>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</si>
  <si>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</si>
  <si>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</si>
  <si>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</si>
  <si>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</si>
  <si>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</si>
  <si>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</si>
  <si>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</si>
  <si>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</si>
  <si>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</si>
  <si>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</si>
  <si>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</si>
  <si>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</si>
  <si>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</si>
  <si>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</si>
  <si>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</si>
  <si>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</si>
  <si>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</si>
  <si>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</si>
  <si>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</si>
  <si>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</si>
  <si>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</si>
  <si>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</si>
  <si>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</si>
  <si>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</si>
  <si>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</si>
  <si>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</si>
  <si>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</si>
  <si>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</si>
  <si>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</si>
  <si>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</si>
  <si>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</si>
  <si>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</si>
  <si>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</si>
  <si>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</si>
  <si>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</si>
  <si>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</si>
  <si>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</si>
  <si>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</si>
  <si>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</si>
  <si>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</si>
  <si>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</si>
  <si>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</si>
  <si>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</si>
  <si>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</si>
  <si>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</si>
  <si>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</si>
  <si>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</si>
  <si>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</si>
  <si>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</si>
  <si>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</si>
  <si>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</si>
  <si>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</si>
  <si>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</si>
  <si>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</si>
  <si>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</si>
  <si>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</si>
  <si>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</si>
  <si>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</si>
  <si>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</si>
  <si>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</si>
  <si>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</si>
  <si>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</si>
  <si>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</si>
  <si>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</si>
  <si>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</si>
  <si>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</si>
  <si>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</si>
  <si>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</si>
  <si>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</si>
  <si>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</si>
  <si>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</si>
  <si>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</si>
  <si>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</si>
  <si>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</si>
  <si>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</si>
  <si>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</si>
  <si>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</si>
  <si>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</si>
  <si>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</si>
  <si>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</si>
  <si>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</si>
  <si>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</si>
  <si>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</si>
  <si>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</si>
  <si>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</si>
  <si>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</si>
  <si>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</si>
  <si>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</si>
  <si>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</si>
  <si>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</si>
  <si>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</si>
  <si>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</si>
  <si>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</si>
  <si>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</si>
  <si>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</si>
  <si>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</si>
  <si>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</si>
  <si>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</si>
  <si>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</si>
  <si>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</si>
  <si>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</si>
  <si>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</si>
  <si>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</si>
  <si>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</si>
  <si>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</si>
  <si>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</si>
  <si>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</si>
  <si>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</si>
  <si>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</si>
  <si>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</si>
  <si>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</si>
  <si>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</si>
  <si>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</si>
  <si>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</si>
  <si>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</si>
  <si>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</si>
  <si>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</si>
  <si>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</si>
  <si>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</si>
  <si>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</si>
  <si>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</si>
  <si>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</si>
  <si>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</si>
  <si>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</si>
  <si>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</si>
  <si>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</si>
  <si>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</si>
  <si>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</si>
  <si>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</si>
  <si>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</si>
  <si>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</si>
  <si>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</si>
  <si>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</si>
  <si>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</si>
  <si>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</si>
  <si>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</si>
  <si>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</si>
  <si>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</si>
  <si>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</si>
  <si>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</si>
  <si>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</si>
  <si>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</si>
  <si>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</si>
  <si>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</si>
  <si>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</si>
  <si>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</si>
  <si>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</si>
  <si>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</si>
  <si>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</si>
  <si>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</si>
  <si>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</si>
  <si>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</si>
  <si>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</si>
  <si>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</si>
  <si>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</si>
  <si>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</si>
  <si>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</si>
  <si>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</si>
  <si>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</si>
  <si>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</si>
  <si>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</si>
  <si>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</si>
  <si>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</si>
  <si>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</si>
  <si>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</si>
  <si>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</si>
  <si>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</si>
  <si>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</si>
  <si>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</si>
  <si>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</si>
  <si>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</si>
  <si>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</si>
  <si>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</si>
  <si>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</si>
  <si>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</si>
  <si>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</si>
  <si>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</si>
  <si>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</si>
  <si>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</si>
  <si>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</si>
  <si>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</si>
  <si>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</si>
  <si>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</si>
  <si>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</si>
  <si>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</si>
  <si>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</si>
  <si>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</si>
  <si>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</si>
  <si>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</si>
  <si>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</si>
  <si>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</si>
  <si>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</si>
  <si>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</si>
  <si>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</si>
  <si>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</si>
  <si>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</si>
  <si>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</si>
  <si>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</si>
  <si>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</si>
  <si>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</si>
  <si>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</si>
  <si>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</si>
  <si>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</si>
  <si>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</si>
  <si>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</si>
  <si>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</si>
  <si>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</si>
  <si>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</si>
  <si>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</si>
  <si>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</si>
  <si>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</si>
  <si>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</si>
  <si>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</si>
  <si>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</si>
  <si>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</si>
  <si>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</si>
  <si>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</si>
  <si>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</si>
  <si>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</si>
  <si>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</si>
  <si>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</si>
  <si>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</si>
  <si>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</si>
  <si>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</si>
  <si>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</si>
  <si>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</si>
  <si>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</si>
  <si>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</si>
  <si>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</si>
  <si>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</si>
  <si>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</si>
  <si>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</si>
  <si>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</si>
  <si>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</si>
  <si>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</si>
  <si>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</si>
  <si>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</si>
  <si>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</si>
  <si>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</si>
  <si>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</si>
  <si>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</si>
  <si>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</si>
  <si>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</si>
  <si>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</si>
  <si>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</si>
  <si>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</si>
  <si>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</si>
  <si>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</si>
  <si>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</si>
  <si>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</si>
  <si>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</si>
  <si>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</si>
  <si>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</si>
  <si>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</si>
  <si>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</si>
  <si>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</si>
  <si>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</si>
  <si>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</si>
  <si>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</si>
  <si>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</si>
  <si>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</si>
  <si>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</si>
  <si>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</si>
  <si>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</si>
  <si>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</si>
  <si>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</si>
  <si>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</si>
  <si>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</si>
  <si>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</si>
  <si>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</si>
  <si>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</si>
  <si>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</si>
  <si>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</si>
  <si>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</si>
  <si>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</si>
  <si>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</si>
  <si>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</si>
  <si>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</si>
  <si>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</si>
  <si>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</si>
  <si>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</si>
  <si>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</si>
  <si>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</si>
  <si>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</si>
  <si>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</si>
  <si>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</si>
  <si>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</si>
  <si>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</si>
  <si>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</si>
  <si>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</si>
  <si>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</si>
  <si>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</si>
  <si>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</si>
  <si>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</si>
  <si>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</si>
  <si>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</si>
  <si>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</si>
  <si>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</si>
  <si>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</si>
  <si>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</si>
  <si>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</si>
  <si>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</si>
  <si>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</si>
  <si>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</si>
  <si>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</si>
  <si>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</si>
  <si>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</si>
  <si>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</si>
  <si>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</si>
  <si>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</si>
  <si>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</si>
  <si>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</si>
  <si>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</si>
  <si>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</si>
  <si>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</si>
  <si>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</si>
  <si>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</si>
  <si>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</si>
  <si>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</si>
  <si>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</si>
  <si>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</si>
  <si>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</si>
  <si>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</si>
  <si>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</si>
  <si>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</si>
  <si>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</si>
  <si>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</si>
  <si>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</si>
  <si>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</si>
  <si>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</si>
  <si>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</si>
  <si>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</si>
  <si>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</si>
  <si>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</si>
  <si>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</si>
  <si>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</si>
  <si>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</si>
  <si>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</si>
  <si>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</si>
  <si>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</si>
  <si>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</si>
  <si>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</si>
  <si>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</si>
  <si>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</si>
  <si>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</si>
  <si>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</si>
  <si>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</si>
  <si>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</si>
  <si>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</si>
  <si>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</si>
  <si>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</si>
  <si>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</si>
  <si>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</si>
  <si>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</si>
  <si>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</si>
  <si>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</si>
  <si>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</si>
  <si>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</si>
  <si>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</si>
  <si>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</si>
  <si>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</si>
  <si>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</si>
  <si>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</si>
  <si>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</si>
  <si>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</si>
  <si>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</si>
  <si>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</si>
  <si>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</si>
  <si>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</si>
  <si>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</si>
  <si>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</si>
  <si>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</si>
  <si>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</si>
  <si>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</si>
  <si>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</si>
  <si>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</si>
  <si>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</si>
  <si>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</si>
  <si>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</si>
  <si>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</si>
  <si>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</si>
  <si>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</si>
  <si>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</si>
  <si>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</si>
  <si>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</si>
  <si>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</si>
  <si>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</si>
  <si>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</si>
  <si>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</si>
  <si>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</si>
  <si>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</si>
  <si>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</si>
  <si>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</si>
  <si>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</si>
  <si>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</si>
  <si>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</si>
  <si>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</si>
  <si>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</si>
  <si>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</si>
  <si>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</si>
  <si>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</si>
  <si>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</si>
  <si>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</si>
  <si>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</si>
  <si>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</si>
  <si>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</si>
  <si>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</si>
  <si>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</si>
  <si>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</si>
  <si>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</si>
  <si>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</si>
  <si>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</si>
  <si>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</si>
  <si>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</si>
  <si>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</si>
  <si>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</si>
  <si>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</si>
  <si>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</si>
  <si>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</si>
  <si>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</si>
  <si>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</si>
  <si>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</si>
  <si>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</si>
  <si>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</si>
  <si>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</si>
  <si>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</si>
  <si>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</si>
  <si>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</si>
  <si>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</si>
  <si>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</si>
  <si>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</si>
  <si>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</si>
  <si>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</si>
  <si>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</si>
  <si>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</si>
  <si>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</si>
  <si>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</si>
  <si>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</si>
  <si>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</si>
  <si>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</si>
  <si>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</si>
  <si>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</si>
  <si>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</si>
  <si>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</si>
  <si>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</si>
  <si>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</si>
  <si>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</si>
  <si>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</si>
  <si>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</si>
  <si>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</si>
  <si>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</si>
  <si>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</si>
  <si>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</si>
  <si>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</si>
  <si>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</si>
  <si>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</si>
  <si>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</si>
  <si>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</si>
  <si>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</si>
  <si>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</si>
  <si>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</si>
  <si>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</si>
  <si>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</si>
  <si>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</si>
  <si>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</si>
  <si>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</si>
  <si>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</si>
  <si>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</si>
  <si>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</si>
  <si>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</si>
  <si>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</si>
  <si>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</si>
  <si>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</si>
  <si>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</si>
  <si>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</si>
  <si>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</si>
  <si>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</si>
  <si>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</si>
  <si>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</si>
  <si>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</si>
  <si>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</si>
  <si>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</si>
  <si>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</si>
  <si>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</si>
  <si>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</si>
  <si>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</si>
  <si>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</si>
  <si>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</si>
  <si>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</si>
  <si>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</si>
  <si>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</si>
  <si>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</si>
  <si>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</si>
  <si>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</si>
  <si>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</si>
  <si>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</si>
  <si>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</si>
  <si>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</si>
  <si>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</si>
  <si>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</si>
  <si>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</si>
  <si>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</si>
  <si>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</si>
  <si>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</si>
  <si>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</si>
  <si>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</si>
  <si>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</si>
  <si>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</si>
  <si>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</si>
  <si>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</si>
  <si>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</si>
  <si>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</si>
  <si>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</si>
  <si>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</si>
  <si>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</si>
  <si>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</si>
  <si>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</si>
  <si>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</si>
  <si>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</si>
  <si>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</si>
  <si>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</si>
  <si>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</si>
  <si>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</si>
  <si>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</si>
  <si>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</si>
  <si>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</si>
  <si>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</si>
  <si>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</si>
  <si>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</si>
  <si>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</si>
  <si>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</si>
  <si>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</si>
  <si>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</si>
  <si>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</si>
  <si>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</si>
  <si>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</si>
  <si>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</si>
  <si>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</si>
  <si>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</si>
  <si>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</si>
  <si>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</si>
  <si>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</si>
  <si>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</si>
  <si>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</si>
  <si>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</si>
  <si>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</si>
  <si>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</si>
  <si>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</si>
  <si>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</si>
  <si>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</si>
  <si>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</si>
  <si>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</si>
  <si>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</si>
  <si>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</si>
  <si>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</si>
  <si>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</si>
  <si>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</si>
  <si>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</si>
  <si>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</si>
  <si>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</si>
  <si>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</si>
  <si>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</si>
  <si>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</si>
  <si>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</si>
  <si>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</si>
  <si>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</si>
  <si>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</si>
  <si>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</si>
  <si>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</si>
  <si>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</si>
  <si>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</si>
  <si>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</si>
  <si>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</si>
  <si>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</si>
  <si>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</si>
  <si>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</si>
  <si>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</si>
  <si>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</si>
  <si>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</si>
  <si>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</si>
  <si>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</si>
  <si>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</si>
  <si>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</si>
  <si>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</si>
  <si>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</si>
  <si>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</si>
  <si>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</si>
  <si>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</si>
  <si>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</si>
  <si>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</si>
  <si>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</si>
  <si>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</si>
  <si>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</si>
  <si>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</si>
  <si>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</si>
  <si>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</si>
  <si>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</si>
  <si>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</si>
  <si>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</si>
  <si>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</si>
  <si>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</si>
  <si>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</si>
  <si>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</si>
  <si>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</si>
  <si>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</si>
  <si>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</si>
  <si>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</si>
  <si>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</si>
  <si>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</si>
  <si>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</si>
  <si>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</si>
  <si>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</si>
  <si>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</si>
  <si>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</si>
  <si>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</si>
  <si>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</si>
  <si>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</si>
  <si>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</si>
  <si>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</si>
  <si>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</si>
  <si>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</si>
  <si>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</si>
  <si>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</si>
  <si>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</si>
  <si>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</si>
  <si>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</si>
  <si>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</si>
  <si>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</si>
  <si>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</si>
  <si>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</si>
  <si>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</si>
  <si>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</si>
  <si>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</si>
  <si>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</si>
  <si>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</si>
  <si>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</si>
  <si>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</si>
  <si>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</si>
  <si>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</si>
  <si>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</si>
  <si>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</si>
  <si>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</si>
  <si>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</si>
  <si>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</si>
  <si>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</si>
  <si>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</si>
  <si>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</si>
  <si>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</si>
  <si>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</si>
  <si>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</si>
  <si>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</si>
  <si>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</si>
  <si>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</si>
  <si>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</si>
  <si>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</si>
  <si>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</si>
  <si>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</si>
  <si>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</si>
  <si>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</si>
  <si>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</si>
  <si>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</si>
  <si>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</si>
  <si>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</si>
  <si>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</si>
  <si>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</si>
  <si>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</si>
  <si>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</si>
  <si>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</si>
  <si>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</si>
  <si>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</si>
  <si>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</si>
  <si>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</si>
  <si>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</si>
  <si>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</si>
  <si>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</si>
  <si>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</si>
  <si>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</si>
  <si>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</si>
  <si>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</si>
  <si>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</si>
  <si>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</si>
  <si>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</si>
  <si>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</si>
  <si>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</si>
  <si>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</si>
  <si>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</si>
  <si>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</si>
  <si>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</si>
  <si>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</si>
  <si>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</si>
  <si>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</si>
  <si>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</si>
  <si>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</si>
  <si>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</si>
  <si>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</si>
  <si>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</si>
  <si>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</si>
  <si>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</si>
  <si>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</si>
  <si>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</si>
  <si>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</si>
  <si>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</si>
  <si>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</si>
  <si>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</si>
  <si>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</si>
  <si>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</si>
  <si>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</si>
  <si>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</si>
  <si>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</si>
  <si>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</si>
  <si>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</si>
  <si>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</si>
  <si>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</si>
  <si>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</si>
  <si>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</si>
  <si>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</si>
  <si>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</si>
  <si>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</si>
  <si>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</si>
  <si>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</si>
  <si>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</si>
  <si>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</si>
  <si>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</si>
  <si>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</si>
  <si>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</si>
  <si>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</si>
  <si>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</si>
  <si>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</si>
  <si>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</si>
  <si>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</si>
  <si>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</si>
  <si>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</si>
  <si>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</si>
  <si>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</si>
  <si>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</si>
  <si>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</si>
  <si>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</si>
  <si>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</si>
  <si>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</si>
  <si>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</si>
  <si>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</si>
  <si>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</si>
  <si>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</si>
  <si>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</si>
  <si>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</si>
  <si>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</si>
  <si>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</si>
  <si>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</si>
  <si>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</si>
  <si>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</si>
  <si>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</si>
  <si>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</si>
  <si>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</si>
  <si>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</si>
  <si>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</si>
  <si>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</si>
  <si>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</si>
  <si>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</si>
  <si>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</si>
  <si>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</si>
  <si>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</si>
  <si>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</si>
  <si>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</si>
  <si>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</si>
  <si>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</si>
  <si>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</si>
  <si>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</si>
  <si>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</si>
  <si>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</si>
  <si>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</si>
  <si>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</si>
  <si>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</si>
  <si>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</si>
  <si>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</si>
  <si>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</si>
  <si>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</si>
  <si>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</si>
  <si>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</si>
  <si>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</si>
  <si>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</si>
  <si>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</si>
  <si>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</si>
  <si>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</si>
  <si>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</si>
  <si>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</si>
  <si>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</si>
  <si>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</si>
  <si>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</si>
  <si>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</si>
  <si>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</si>
  <si>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</si>
  <si>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</si>
  <si>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</si>
  <si>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</si>
  <si>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</si>
  <si>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</si>
  <si>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</si>
  <si>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</si>
  <si>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</si>
  <si>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</si>
  <si>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</si>
  <si>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</si>
  <si>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</si>
  <si>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</si>
  <si>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</si>
  <si>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</si>
  <si>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</si>
  <si>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</si>
  <si>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</si>
  <si>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</si>
  <si>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</si>
  <si>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</si>
  <si>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</si>
  <si>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</si>
  <si>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</si>
  <si>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</si>
  <si>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</si>
  <si>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</si>
  <si>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</si>
  <si>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</si>
  <si>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</si>
  <si>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</si>
  <si>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</si>
  <si>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</si>
  <si>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</si>
  <si>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</si>
  <si>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</si>
  <si>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</si>
  <si>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</si>
  <si>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</si>
  <si>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</si>
  <si>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</si>
  <si>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</si>
  <si>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</si>
  <si>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</si>
  <si>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</si>
  <si>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</si>
  <si>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</si>
  <si>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</si>
  <si>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</si>
  <si>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</si>
  <si>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</si>
  <si>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</si>
  <si>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</si>
  <si>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</si>
  <si>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</si>
  <si>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</si>
  <si>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</si>
  <si>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</si>
  <si>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</si>
  <si>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</si>
  <si>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</si>
  <si>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</si>
  <si>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</si>
  <si>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</si>
  <si>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</si>
  <si>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</si>
  <si>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</si>
  <si>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</si>
  <si>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</si>
  <si>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</si>
  <si>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</si>
  <si>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</si>
  <si>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</si>
  <si>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</si>
  <si>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</si>
  <si>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</si>
  <si>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</si>
  <si>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</si>
  <si>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</si>
  <si>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</si>
  <si>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</si>
  <si>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</si>
  <si>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</si>
  <si>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</si>
  <si>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</si>
  <si>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</si>
  <si>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</si>
  <si>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</si>
  <si>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</si>
  <si>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</si>
  <si>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</si>
  <si>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</si>
  <si>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</si>
  <si>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</si>
  <si>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</si>
  <si>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</si>
  <si>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</si>
  <si>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</si>
  <si>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</si>
  <si>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</si>
  <si>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</si>
  <si>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</si>
  <si>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</si>
  <si>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</si>
  <si>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</si>
  <si>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</si>
  <si>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</si>
  <si>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</si>
  <si>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</si>
  <si>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</si>
  <si>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</si>
  <si>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</si>
  <si>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</si>
  <si>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</si>
  <si>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</si>
  <si>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</si>
  <si>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</si>
  <si>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</si>
  <si>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</si>
  <si>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</si>
  <si>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</si>
  <si>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</si>
  <si>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</si>
  <si>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</si>
  <si>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</si>
  <si>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</si>
  <si>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</si>
  <si>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</si>
  <si>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</si>
  <si>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</si>
  <si>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</si>
  <si>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</si>
  <si>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</si>
  <si>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</si>
  <si>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</si>
  <si>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</si>
  <si>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</si>
  <si>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</si>
  <si>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</si>
  <si>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</si>
  <si>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</si>
  <si>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</si>
  <si>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</si>
  <si>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</si>
  <si>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</si>
  <si>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</si>
  <si>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</si>
  <si>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</si>
  <si>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</si>
  <si>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</si>
  <si>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</si>
  <si>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</si>
  <si>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</si>
  <si>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</si>
  <si>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</si>
  <si>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</si>
  <si>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</si>
  <si>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</si>
  <si>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</si>
  <si>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</si>
  <si>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</si>
  <si>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</si>
  <si>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</si>
  <si>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</si>
  <si>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</si>
  <si>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</si>
  <si>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</si>
  <si>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</si>
  <si>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</si>
  <si>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</si>
  <si>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</si>
  <si>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</si>
  <si>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</si>
  <si>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</si>
  <si>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</si>
  <si>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</si>
  <si>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</si>
  <si>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</si>
  <si>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</si>
  <si>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</si>
  <si>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</si>
  <si>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</si>
  <si>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</si>
  <si>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</si>
  <si>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</si>
  <si>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</si>
  <si>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</si>
  <si>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</si>
  <si>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</si>
  <si>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</si>
  <si>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</si>
  <si>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</si>
  <si>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</si>
  <si>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</si>
  <si>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</si>
  <si>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</si>
  <si>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</si>
  <si>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</si>
  <si>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</si>
  <si>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</si>
  <si>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</si>
  <si>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</si>
  <si>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</si>
  <si>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</si>
  <si>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</si>
  <si>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</si>
  <si>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</si>
  <si>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</si>
  <si>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</si>
  <si>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</si>
  <si>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</si>
  <si>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</si>
  <si>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</si>
  <si>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</si>
  <si>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</si>
  <si>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</si>
  <si>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</si>
  <si>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</si>
  <si>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</si>
  <si>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</si>
  <si>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</si>
  <si>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</si>
  <si>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</si>
  <si>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</si>
  <si>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</si>
  <si>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</si>
  <si>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</si>
  <si>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</si>
  <si>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</si>
  <si>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</si>
  <si>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</si>
  <si>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</si>
  <si>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</si>
  <si>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</si>
  <si>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</si>
  <si>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</si>
  <si>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</si>
  <si>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</si>
  <si>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</si>
  <si>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</si>
  <si>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</si>
  <si>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</si>
  <si>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</si>
  <si>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</si>
  <si>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</si>
  <si>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</si>
  <si>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</si>
  <si>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</si>
  <si>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</si>
  <si>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</si>
  <si>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</si>
  <si>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</si>
  <si>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</si>
  <si>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</si>
  <si>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</si>
  <si>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</si>
  <si>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</si>
  <si>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</si>
  <si>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</si>
  <si>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</si>
  <si>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</si>
  <si>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</si>
  <si>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</si>
  <si>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</si>
  <si>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</si>
  <si>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</si>
  <si>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</si>
  <si>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</si>
  <si>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</si>
  <si>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</si>
  <si>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</si>
  <si>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</si>
  <si>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</si>
  <si>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</si>
  <si>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</si>
  <si>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</si>
  <si>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</si>
  <si>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</si>
  <si>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</si>
  <si>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</si>
  <si>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</si>
  <si>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</si>
  <si>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</si>
  <si>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</si>
  <si>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</si>
  <si>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</si>
  <si>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</si>
  <si>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</si>
  <si>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</si>
  <si>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</si>
  <si>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</si>
  <si>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</si>
  <si>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</si>
  <si>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</si>
  <si>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</si>
  <si>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</si>
  <si>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</si>
  <si>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</si>
  <si>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</si>
  <si>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</si>
  <si>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</si>
  <si>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</si>
  <si>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</si>
  <si>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</si>
  <si>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</si>
  <si>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</si>
  <si>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</si>
  <si>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</si>
  <si>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</si>
  <si>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</si>
  <si>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</si>
  <si>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</si>
  <si>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</si>
  <si>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</si>
  <si>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</si>
  <si>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</si>
  <si>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</si>
  <si>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</si>
  <si>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</si>
  <si>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</si>
  <si>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</si>
  <si>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</si>
  <si>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</si>
  <si>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</si>
  <si>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</si>
  <si>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</si>
  <si>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</si>
  <si>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</si>
  <si>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</si>
  <si>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</si>
  <si>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</si>
  <si>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</si>
  <si>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</si>
  <si>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</si>
  <si>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</si>
  <si>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</si>
  <si>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</si>
  <si>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</si>
  <si>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</si>
  <si>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</si>
  <si>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</si>
  <si>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</si>
  <si>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</si>
  <si>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</si>
  <si>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</si>
  <si>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</si>
  <si>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</si>
  <si>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</si>
  <si>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</si>
  <si>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</si>
  <si>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</si>
  <si>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</si>
  <si>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</si>
  <si>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</si>
  <si>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</si>
  <si>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</si>
  <si>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</si>
  <si>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</si>
  <si>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</si>
  <si>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</si>
  <si>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</si>
  <si>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</si>
  <si>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</si>
  <si>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</si>
  <si>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</si>
  <si>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</si>
  <si>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</si>
  <si>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</si>
  <si>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</si>
  <si>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</si>
  <si>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</si>
  <si>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</si>
  <si>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</si>
  <si>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</si>
  <si>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</si>
  <si>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</si>
  <si>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</si>
  <si>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</si>
  <si>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</si>
  <si>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</si>
  <si>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</si>
  <si>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</si>
  <si>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</si>
  <si>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</si>
  <si>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</si>
  <si>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</si>
  <si>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</si>
  <si>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</si>
  <si>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</si>
  <si>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</si>
  <si>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</si>
  <si>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</si>
  <si>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</si>
  <si>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</si>
  <si>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</si>
  <si>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</si>
  <si>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</si>
  <si>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</si>
  <si>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</si>
  <si>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</si>
  <si>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</si>
  <si>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</si>
  <si>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</si>
  <si>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</si>
  <si>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</si>
  <si>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</si>
  <si>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</si>
  <si>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</si>
  <si>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</si>
  <si>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</si>
  <si>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</si>
  <si>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</si>
  <si>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</si>
  <si>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</si>
  <si>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</si>
  <si>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</si>
  <si>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</si>
  <si>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</si>
  <si>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</si>
  <si>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</si>
  <si>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</si>
  <si>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</si>
  <si>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</si>
  <si>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</si>
  <si>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</si>
  <si>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</si>
  <si>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</si>
  <si>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</si>
  <si>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</si>
  <si>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</si>
  <si>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</si>
  <si>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</si>
  <si>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</si>
  <si>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</si>
  <si>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</si>
  <si>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</si>
  <si>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</si>
  <si>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</si>
  <si>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</si>
  <si>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</si>
  <si>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</si>
  <si>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</si>
  <si>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</si>
  <si>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</si>
  <si>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</si>
  <si>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</si>
  <si>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</si>
  <si>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</si>
  <si>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</si>
  <si>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</si>
  <si>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</si>
  <si>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</si>
  <si>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</si>
  <si>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</si>
  <si>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</si>
  <si>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</si>
  <si>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</si>
  <si>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</si>
  <si>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</si>
  <si>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</si>
  <si>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</si>
  <si>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</si>
  <si>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</si>
  <si>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</si>
  <si>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</si>
  <si>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</si>
  <si>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</si>
  <si>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</si>
  <si>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</si>
  <si>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</si>
  <si>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</si>
  <si>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</si>
  <si>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</si>
  <si>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</si>
  <si>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</si>
  <si>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</si>
  <si>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</si>
  <si>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</si>
  <si>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</si>
  <si>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</si>
  <si>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</si>
  <si>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</si>
  <si>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</si>
  <si>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</si>
  <si>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</si>
  <si>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</si>
  <si>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</si>
  <si>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</si>
  <si>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</si>
  <si>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</si>
  <si>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</si>
  <si>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</si>
  <si>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</si>
  <si>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</si>
  <si>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</si>
  <si>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</si>
  <si>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</si>
  <si>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</si>
  <si>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</si>
  <si>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</si>
  <si>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</si>
  <si>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</si>
  <si>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</si>
  <si>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</si>
  <si>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</si>
  <si>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</si>
  <si>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</si>
  <si>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</si>
  <si>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</si>
  <si>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</si>
  <si>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</si>
  <si>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</si>
  <si>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</si>
  <si>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</si>
  <si>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</si>
  <si>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</si>
  <si>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</si>
  <si>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</si>
  <si>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</si>
  <si>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</si>
  <si>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</si>
  <si>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</si>
  <si>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</si>
  <si>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</si>
  <si>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</si>
  <si>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</si>
  <si>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</si>
  <si>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</si>
  <si>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</si>
  <si>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</si>
  <si>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</si>
  <si>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</si>
  <si>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</si>
  <si>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</si>
  <si>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</si>
  <si>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</si>
  <si>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</si>
  <si>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</si>
  <si>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</si>
  <si>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</si>
  <si>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</si>
  <si>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</si>
  <si>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</si>
  <si>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</si>
  <si>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</si>
  <si>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</si>
  <si>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</si>
  <si>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</si>
  <si>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</si>
  <si>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</si>
  <si>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</si>
  <si>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</si>
  <si>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</si>
  <si>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</si>
  <si>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</si>
  <si>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</si>
  <si>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</si>
  <si>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</si>
  <si>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</si>
  <si>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</si>
  <si>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</si>
  <si>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</si>
  <si>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</si>
  <si>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</si>
  <si>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</si>
  <si>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</si>
  <si>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</si>
  <si>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</si>
  <si>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</si>
  <si>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</si>
  <si>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</si>
  <si>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</si>
  <si>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</si>
  <si>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</si>
  <si>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</si>
  <si>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</si>
  <si>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</si>
  <si>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</si>
  <si>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</si>
  <si>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</si>
  <si>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</si>
  <si>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</si>
  <si>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</si>
  <si>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</si>
  <si>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</si>
  <si>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</si>
  <si>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</si>
  <si>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</si>
  <si>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</si>
  <si>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</si>
  <si>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</si>
  <si>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</si>
  <si>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</si>
  <si>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</si>
  <si>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</si>
  <si>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</si>
  <si>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</si>
  <si>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</si>
  <si>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</si>
  <si>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</si>
  <si>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</si>
  <si>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</si>
  <si>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</si>
  <si>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</si>
  <si>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</si>
  <si>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</si>
  <si>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</si>
  <si>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</si>
  <si>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</si>
  <si>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</si>
  <si>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</si>
  <si>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</si>
  <si>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</si>
  <si>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</si>
  <si>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</si>
  <si>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</si>
  <si>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</si>
  <si>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</si>
  <si>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</si>
  <si>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</si>
  <si>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</si>
  <si>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</si>
  <si>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</si>
  <si>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</si>
  <si>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</si>
  <si>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</si>
  <si>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</si>
  <si>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</si>
  <si>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</si>
  <si>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</si>
  <si>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</si>
  <si>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</si>
  <si>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</si>
  <si>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</si>
  <si>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</si>
  <si>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</si>
  <si>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</si>
  <si>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</si>
  <si>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</si>
  <si>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</si>
  <si>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</si>
  <si>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</si>
  <si>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</si>
  <si>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</si>
  <si>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</si>
  <si>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</si>
  <si>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</si>
  <si>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</si>
  <si>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</si>
  <si>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</si>
  <si>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</si>
  <si>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</si>
  <si>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</si>
  <si>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</si>
  <si>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</si>
  <si>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</si>
  <si>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</si>
  <si>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</si>
  <si>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</si>
  <si>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</si>
  <si>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</si>
  <si>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</si>
  <si>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</si>
  <si>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</si>
  <si>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</si>
  <si>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</si>
  <si>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</si>
  <si>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</si>
  <si>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</si>
  <si>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</si>
  <si>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</si>
  <si>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</si>
  <si>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</si>
  <si>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</si>
  <si>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</si>
  <si>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</si>
  <si>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</si>
  <si>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</si>
  <si>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</si>
  <si>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</si>
  <si>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</si>
  <si>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</si>
  <si>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</si>
  <si>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</si>
  <si>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</si>
  <si>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</si>
  <si>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</si>
  <si>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</si>
  <si>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</si>
  <si>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</si>
  <si>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</si>
  <si>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</si>
  <si>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</si>
  <si>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</si>
  <si>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</si>
  <si>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</si>
  <si>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</si>
  <si>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</si>
  <si>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</si>
  <si>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</si>
  <si>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</si>
  <si>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</si>
  <si>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</si>
  <si>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</si>
  <si>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</si>
  <si>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</si>
  <si>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</si>
  <si>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</si>
  <si>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</si>
  <si>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</si>
  <si>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</si>
  <si>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</si>
  <si>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</si>
  <si>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</si>
  <si>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</si>
  <si>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</si>
  <si>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</si>
  <si>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</si>
  <si>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</si>
  <si>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</si>
  <si>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</si>
  <si>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</si>
  <si>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</si>
  <si>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</si>
  <si>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</si>
  <si>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</si>
  <si>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</si>
  <si>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</si>
  <si>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</si>
  <si>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</si>
  <si>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</si>
  <si>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</si>
  <si>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</si>
  <si>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</si>
  <si>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</si>
  <si>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</si>
  <si>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</si>
  <si>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</si>
  <si>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</si>
  <si>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</si>
  <si>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</si>
  <si>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</si>
  <si>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</si>
  <si>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</si>
  <si>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</si>
  <si>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</si>
  <si>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</si>
  <si>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</si>
  <si>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</si>
  <si>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</si>
  <si>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</si>
  <si>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</si>
  <si>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</si>
  <si>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</si>
  <si>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</si>
  <si>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</si>
  <si>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</si>
  <si>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</si>
  <si>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</si>
  <si>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</si>
  <si>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</si>
  <si>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</si>
  <si>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</si>
  <si>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</si>
  <si>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</si>
  <si>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</si>
  <si>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</si>
  <si>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</si>
  <si>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</si>
  <si>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</si>
  <si>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</si>
  <si>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</si>
  <si>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</si>
  <si>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</si>
  <si>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</si>
  <si>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</si>
  <si>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</si>
  <si>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</si>
  <si>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</si>
  <si>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</si>
  <si>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</si>
  <si>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</si>
  <si>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</si>
  <si>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</si>
  <si>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</si>
  <si>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</si>
  <si>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</si>
  <si>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</si>
  <si>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</si>
  <si>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</si>
  <si>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</si>
  <si>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</si>
  <si>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</si>
  <si>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</si>
  <si>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</si>
  <si>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</si>
  <si>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</si>
  <si>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</si>
  <si>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</si>
  <si>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</si>
  <si>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</si>
  <si>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</si>
  <si>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</si>
  <si>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</si>
  <si>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</si>
  <si>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</si>
  <si>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</si>
  <si>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</si>
  <si>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</si>
  <si>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</si>
  <si>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</si>
  <si>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</si>
  <si>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</si>
  <si>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</si>
  <si>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</si>
  <si>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</si>
  <si>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</si>
  <si>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</si>
  <si>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</si>
  <si>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</si>
  <si>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</si>
  <si>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</si>
  <si>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</si>
  <si>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</si>
  <si>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</si>
  <si>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</si>
  <si>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</si>
  <si>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</si>
  <si>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</si>
  <si>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</si>
  <si>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</si>
  <si>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</si>
  <si>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</si>
  <si>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</si>
  <si>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</si>
  <si>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</si>
  <si>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</si>
  <si>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</si>
  <si>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</si>
  <si>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</si>
  <si>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</si>
  <si>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</si>
  <si>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</si>
  <si>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</si>
  <si>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</si>
  <si>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</si>
  <si>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</si>
  <si>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</si>
  <si>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</si>
  <si>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</si>
  <si>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</si>
  <si>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</si>
  <si>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</si>
  <si>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</si>
  <si>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</si>
  <si>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</si>
  <si>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</si>
  <si>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</si>
  <si>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</si>
  <si>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</si>
  <si>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</si>
  <si>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</si>
  <si>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</si>
  <si>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</si>
  <si>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</si>
  <si>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</si>
  <si>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</si>
  <si>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</si>
  <si>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</si>
  <si>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</si>
  <si>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</si>
  <si>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</si>
  <si>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</si>
  <si>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</si>
  <si>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</si>
  <si>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</si>
  <si>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</si>
  <si>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</si>
  <si>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</si>
  <si>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</si>
  <si>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</si>
  <si>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</si>
  <si>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</si>
  <si>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</si>
  <si>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</si>
  <si>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</si>
  <si>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</si>
  <si>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</si>
  <si>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</si>
  <si>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</si>
  <si>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</si>
  <si>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</si>
  <si>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</si>
  <si>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</si>
  <si>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</si>
  <si>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</si>
  <si>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</si>
  <si>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</si>
  <si>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</si>
  <si>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</si>
  <si>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</si>
  <si>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</si>
  <si>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</si>
  <si>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</si>
  <si>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</si>
  <si>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</si>
  <si>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</si>
  <si>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</si>
  <si>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</si>
  <si>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</si>
  <si>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</si>
  <si>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</si>
  <si>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</si>
  <si>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</si>
  <si>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</si>
  <si>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</si>
  <si>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</si>
  <si>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</si>
  <si>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</si>
  <si>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</si>
  <si>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</si>
  <si>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</si>
  <si>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</si>
  <si>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</si>
  <si>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</si>
  <si>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</si>
  <si>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</si>
  <si>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</si>
  <si>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</si>
  <si>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</si>
  <si>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</si>
  <si>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</si>
  <si>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</si>
  <si>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</si>
  <si>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</si>
  <si>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</si>
  <si>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</si>
  <si>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</si>
  <si>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</si>
  <si>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</si>
  <si>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</si>
  <si>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</si>
  <si>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</si>
  <si>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</si>
  <si>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</si>
  <si>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</si>
  <si>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</si>
  <si>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</si>
  <si>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</si>
  <si>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</si>
  <si>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</si>
  <si>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</si>
  <si>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</si>
  <si>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</si>
  <si>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</si>
  <si>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</si>
  <si>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</si>
  <si>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</si>
  <si>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</si>
  <si>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</si>
  <si>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</si>
  <si>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</si>
  <si>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</si>
  <si>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</si>
  <si>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</si>
  <si>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</si>
  <si>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</si>
  <si>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</si>
  <si>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</si>
  <si>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</si>
  <si>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</si>
  <si>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</si>
  <si>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</si>
  <si>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</si>
  <si>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</si>
  <si>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</si>
  <si>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</si>
  <si>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</si>
  <si>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</si>
  <si>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</si>
  <si>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</si>
  <si>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</si>
  <si>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</si>
  <si>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</si>
  <si>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</si>
  <si>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</si>
  <si>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</si>
  <si>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</si>
  <si>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</si>
  <si>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</si>
  <si>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</si>
  <si>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</si>
  <si>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</si>
  <si>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</si>
  <si>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</si>
  <si>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</si>
  <si>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</si>
  <si>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</si>
  <si>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</si>
  <si>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</si>
  <si>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</si>
  <si>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</si>
  <si>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</si>
  <si>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</si>
  <si>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</si>
  <si>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</si>
  <si>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</si>
  <si>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</si>
  <si>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</si>
  <si>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</si>
  <si>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</si>
  <si>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</si>
  <si>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</si>
  <si>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</si>
  <si>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</si>
  <si>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</si>
  <si>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</si>
  <si>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</si>
  <si>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</si>
  <si>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</si>
  <si>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</si>
  <si>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</si>
  <si>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</si>
  <si>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</si>
  <si>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</si>
  <si>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</si>
  <si>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</si>
  <si>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</si>
  <si>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</si>
  <si>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</si>
  <si>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</si>
  <si>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</si>
  <si>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</si>
  <si>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</si>
  <si>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</si>
  <si>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</si>
  <si>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</si>
  <si>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</si>
  <si>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</si>
  <si>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</si>
  <si>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</si>
  <si>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</si>
  <si>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</si>
  <si>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</si>
  <si>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</si>
  <si>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</si>
  <si>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</si>
  <si>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</si>
  <si>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</si>
  <si>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</si>
  <si>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</si>
  <si>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</si>
  <si>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</si>
  <si>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</si>
  <si>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</si>
  <si>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</si>
  <si>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</si>
  <si>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</si>
  <si>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</si>
  <si>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</si>
  <si>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</si>
  <si>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</si>
  <si>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</si>
  <si>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</si>
  <si>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</si>
  <si>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</si>
  <si>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</si>
  <si>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</si>
  <si>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</si>
  <si>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</si>
  <si>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</si>
  <si>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</si>
  <si>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</si>
  <si>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</si>
  <si>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</si>
  <si>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</si>
  <si>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</si>
  <si>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</si>
  <si>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</si>
  <si>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</si>
  <si>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</si>
  <si>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</si>
  <si>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</si>
  <si>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</si>
  <si>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</si>
  <si>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</si>
  <si>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</si>
  <si>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</si>
  <si>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</si>
  <si>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</si>
  <si>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</si>
  <si>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</si>
  <si>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</si>
  <si>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</si>
  <si>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</si>
  <si>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</si>
  <si>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</si>
  <si>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</si>
  <si>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</si>
  <si>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</si>
  <si>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</si>
  <si>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</si>
  <si>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</si>
  <si>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</si>
  <si>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</si>
  <si>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</si>
  <si>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</si>
  <si>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</si>
  <si>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</si>
  <si>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</si>
  <si>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</si>
  <si>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</si>
  <si>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</si>
  <si>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</si>
  <si>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</si>
  <si>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</si>
  <si>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</si>
  <si>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</si>
  <si>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</si>
  <si>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</si>
  <si>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</si>
  <si>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</si>
  <si>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</si>
  <si>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</si>
  <si>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</si>
  <si>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</si>
  <si>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</si>
  <si>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</si>
  <si>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</si>
  <si>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</si>
  <si>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</si>
  <si>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</si>
  <si>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</si>
  <si>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</si>
  <si>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</si>
  <si>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</si>
  <si>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</si>
  <si>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</si>
  <si>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</si>
  <si>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</si>
  <si>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</si>
  <si>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</si>
  <si>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</si>
  <si>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</si>
  <si>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</si>
  <si>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</si>
  <si>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</si>
  <si>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</si>
  <si>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</si>
  <si>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</si>
  <si>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</si>
  <si>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</si>
  <si>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</si>
  <si>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</si>
  <si>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</si>
  <si>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</si>
  <si>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</si>
  <si>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</si>
  <si>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</si>
  <si>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</si>
  <si>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</si>
  <si>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</si>
  <si>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</si>
  <si>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</si>
  <si>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</si>
  <si>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</si>
  <si>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</si>
  <si>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</si>
  <si>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</si>
  <si>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</si>
  <si>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</si>
  <si>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</si>
  <si>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</si>
  <si>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</si>
  <si>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</si>
  <si>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</si>
  <si>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</si>
  <si>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</si>
  <si>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</si>
  <si>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</si>
  <si>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</si>
  <si>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</si>
  <si>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</si>
  <si>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</si>
  <si>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</si>
  <si>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</si>
  <si>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</si>
  <si>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</si>
  <si>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</si>
  <si>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</si>
  <si>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</si>
  <si>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</si>
  <si>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</si>
  <si>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</si>
  <si>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</si>
  <si>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</si>
  <si>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</si>
  <si>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</si>
  <si>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</si>
  <si>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</si>
  <si>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</si>
  <si>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</si>
  <si>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</si>
  <si>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</si>
  <si>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</si>
  <si>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</si>
  <si>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</si>
  <si>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</si>
  <si>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</si>
  <si>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</si>
  <si>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</si>
  <si>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</si>
  <si>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</si>
  <si>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</si>
  <si>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</si>
  <si>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</si>
  <si>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</si>
  <si>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</si>
  <si>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</si>
  <si>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</si>
  <si>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</si>
  <si>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</si>
  <si>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</si>
  <si>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</si>
  <si>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</si>
  <si>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</si>
  <si>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</si>
  <si>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</si>
  <si>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</si>
  <si>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</si>
  <si>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</si>
  <si>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</si>
  <si>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</si>
  <si>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</si>
  <si>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</si>
  <si>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</si>
  <si>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</si>
  <si>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</si>
  <si>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</si>
  <si>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</si>
  <si>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</si>
  <si>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</si>
  <si>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</si>
  <si>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</si>
  <si>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</si>
  <si>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</si>
  <si>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</si>
  <si>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</si>
  <si>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</si>
  <si>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</si>
  <si>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</si>
  <si>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</si>
  <si>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</si>
  <si>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</si>
  <si>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</si>
  <si>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</si>
  <si>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</si>
  <si>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</si>
  <si>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</si>
  <si>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</si>
  <si>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</si>
  <si>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</si>
  <si>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</si>
  <si>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</si>
  <si>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</si>
  <si>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</si>
  <si>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</si>
  <si>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</si>
  <si>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</si>
  <si>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</si>
  <si>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</si>
  <si>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</si>
  <si>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</si>
  <si>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</si>
  <si>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</si>
  <si>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</si>
  <si>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</si>
  <si>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</si>
  <si>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</si>
  <si>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</si>
  <si>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</si>
  <si>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</si>
  <si>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</si>
  <si>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</si>
  <si>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</si>
  <si>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</si>
  <si>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</si>
  <si>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</si>
  <si>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</si>
  <si>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</si>
  <si>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</si>
  <si>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</si>
  <si>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</si>
  <si>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</si>
  <si>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</si>
  <si>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</si>
  <si>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</si>
  <si>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</si>
  <si>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</si>
  <si>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</si>
  <si>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</si>
  <si>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</si>
  <si>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</si>
  <si>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</si>
  <si>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</si>
  <si>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</si>
  <si>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</si>
  <si>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</si>
  <si>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</si>
  <si>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</si>
  <si>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</si>
  <si>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</si>
  <si>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</si>
  <si>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</si>
  <si>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</si>
  <si>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</si>
  <si>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</si>
  <si>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</si>
  <si>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</si>
  <si>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</si>
  <si>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</si>
  <si>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</si>
  <si>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</si>
  <si>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</si>
  <si>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</si>
  <si>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</si>
  <si>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</si>
  <si>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</si>
  <si>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</si>
  <si>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</si>
  <si>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</si>
  <si>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</si>
  <si>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</si>
  <si>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</si>
  <si>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</si>
  <si>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</si>
  <si>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</si>
  <si>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</si>
  <si>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</si>
  <si>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</si>
  <si>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</si>
  <si>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</si>
  <si>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</si>
  <si>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</si>
  <si>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</si>
  <si>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</si>
  <si>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</si>
  <si>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</si>
  <si>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</si>
  <si>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</si>
  <si>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</si>
  <si>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</si>
  <si>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</si>
  <si>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</si>
  <si>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</si>
  <si>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</si>
  <si>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</si>
  <si>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</si>
  <si>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</si>
  <si>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</si>
  <si>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</si>
  <si>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</si>
  <si>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</si>
  <si>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</si>
  <si>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</si>
  <si>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</si>
  <si>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</si>
  <si>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</si>
  <si>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</si>
  <si>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</si>
  <si>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</si>
  <si>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</si>
  <si>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</si>
  <si>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</si>
  <si>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</si>
  <si>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</si>
  <si>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</si>
  <si>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</si>
  <si>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</si>
  <si>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</si>
  <si>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</si>
  <si>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</si>
  <si>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</si>
  <si>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</si>
  <si>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</si>
  <si>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</si>
  <si>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</si>
  <si>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</si>
  <si>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</si>
  <si>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</si>
  <si>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</si>
  <si>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</si>
  <si>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</si>
  <si>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</si>
  <si>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</si>
  <si>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</si>
  <si>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</si>
  <si>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</si>
  <si>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</si>
  <si>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</si>
  <si>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</si>
  <si>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</si>
  <si>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</si>
  <si>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</si>
  <si>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</si>
  <si>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</si>
  <si>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</si>
  <si>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</si>
  <si>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</si>
  <si>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</si>
  <si>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</si>
  <si>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</si>
  <si>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</si>
  <si>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</si>
  <si>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</si>
  <si>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</si>
  <si>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</si>
  <si>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</si>
  <si>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</si>
  <si>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</si>
  <si>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</si>
  <si>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</si>
  <si>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</si>
  <si>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</si>
  <si>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</si>
  <si>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</si>
  <si>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</si>
  <si>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</si>
  <si>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</si>
  <si>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</si>
  <si>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</si>
  <si>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</si>
  <si>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</si>
  <si>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</si>
  <si>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</si>
  <si>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</si>
  <si>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</si>
  <si>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</si>
  <si>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</si>
  <si>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</si>
  <si>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</si>
  <si>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</si>
  <si>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</si>
  <si>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</si>
  <si>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</si>
  <si>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</si>
  <si>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</si>
  <si>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</si>
  <si>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</si>
  <si>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</si>
  <si>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</si>
  <si>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</si>
  <si>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</si>
  <si>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</si>
  <si>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</si>
  <si>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</si>
  <si>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</si>
  <si>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</si>
  <si>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</si>
  <si>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</si>
  <si>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</si>
  <si>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</si>
  <si>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</si>
  <si>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</si>
  <si>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</si>
  <si>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</si>
  <si>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</si>
  <si>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</si>
  <si>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</si>
  <si>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</si>
  <si>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</si>
  <si>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</si>
  <si>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</si>
  <si>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</si>
  <si>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</si>
  <si>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</si>
  <si>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</si>
  <si>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</si>
  <si>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</si>
  <si>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</si>
  <si>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</si>
  <si>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</si>
  <si>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</si>
  <si>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</si>
  <si>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</si>
  <si>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</si>
  <si>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</si>
  <si>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</si>
  <si>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</si>
  <si>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</si>
  <si>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</si>
  <si>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</si>
  <si>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</si>
  <si>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</si>
  <si>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</si>
  <si>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</si>
  <si>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</si>
  <si>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</si>
  <si>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</si>
  <si>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</si>
  <si>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</si>
  <si>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</si>
  <si>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</si>
  <si>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</si>
  <si>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</si>
  <si>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</si>
  <si>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</si>
  <si>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</si>
  <si>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</si>
  <si>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</si>
  <si>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</si>
  <si>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</si>
  <si>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</si>
  <si>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</si>
  <si>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</si>
  <si>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</si>
  <si>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</si>
  <si>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</si>
  <si>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</si>
  <si>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</si>
  <si>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</si>
  <si>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</si>
  <si>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</si>
  <si>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</si>
  <si>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</si>
  <si>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</si>
  <si>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</si>
  <si>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</si>
  <si>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</si>
  <si>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</si>
  <si>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</si>
  <si>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</si>
  <si>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</si>
  <si>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</si>
  <si>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</si>
  <si>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</si>
  <si>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</si>
  <si>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</si>
  <si>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</si>
  <si>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</si>
  <si>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</si>
  <si>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</si>
  <si>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</si>
  <si>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</si>
  <si>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</si>
  <si>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</si>
  <si>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</si>
  <si>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</si>
  <si>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</si>
  <si>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</si>
  <si>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</si>
  <si>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</si>
  <si>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</si>
  <si>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</si>
  <si>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</si>
  <si>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</si>
  <si>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</si>
  <si>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</si>
  <si>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</si>
  <si>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</si>
  <si>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</si>
  <si>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</si>
  <si>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</si>
  <si>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</si>
  <si>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</si>
  <si>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</si>
  <si>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</si>
  <si>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</si>
  <si>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</si>
  <si>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</si>
  <si>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</si>
  <si>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</si>
  <si>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</si>
  <si>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</si>
  <si>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</si>
  <si>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</si>
  <si>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</si>
  <si>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</si>
  <si>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</si>
  <si>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</si>
  <si>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</si>
  <si>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</si>
  <si>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</si>
  <si>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</si>
  <si>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</si>
  <si>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</si>
  <si>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</si>
  <si>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</si>
  <si>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</si>
  <si>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</si>
  <si>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</si>
  <si>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</si>
  <si>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</si>
  <si>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</si>
  <si>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</si>
  <si>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</si>
  <si>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</si>
  <si>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</si>
  <si>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</si>
  <si>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</si>
  <si>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</si>
  <si>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</si>
  <si>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</si>
  <si>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</si>
  <si>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</si>
  <si>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</si>
  <si>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</si>
  <si>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</si>
  <si>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</si>
  <si>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</si>
  <si>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</si>
  <si>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</si>
  <si>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</si>
  <si>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</si>
  <si>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</si>
  <si>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</si>
  <si>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</si>
  <si>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</si>
  <si>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</si>
  <si>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</si>
  <si>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</si>
  <si>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</si>
  <si>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</si>
  <si>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</si>
  <si>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</si>
  <si>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</si>
  <si>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</si>
  <si>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</si>
  <si>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</si>
  <si>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</si>
  <si>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</si>
  <si>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</si>
  <si>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</si>
  <si>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</si>
  <si>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</si>
  <si>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</si>
  <si>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</si>
  <si>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</si>
  <si>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</si>
  <si>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</si>
  <si>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</si>
  <si>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</si>
  <si>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</si>
  <si>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</si>
  <si>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</si>
  <si>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</si>
  <si>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</si>
  <si>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</si>
  <si>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</si>
  <si>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</si>
  <si>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</si>
  <si>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</si>
  <si>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</si>
  <si>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</si>
  <si>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</si>
  <si>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</si>
  <si>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</si>
  <si>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</si>
  <si>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</si>
  <si>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</si>
  <si>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</si>
  <si>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</si>
  <si>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</si>
  <si>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</si>
  <si>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</si>
  <si>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</si>
  <si>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</si>
  <si>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</si>
  <si>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</si>
  <si>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</si>
  <si>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</si>
  <si>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</si>
  <si>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</si>
  <si>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</si>
  <si>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</si>
  <si>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</si>
  <si>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</si>
  <si>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</si>
  <si>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</si>
  <si>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</si>
  <si>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</si>
  <si>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</si>
  <si>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</si>
  <si>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</si>
  <si>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</si>
  <si>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</si>
  <si>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</si>
  <si>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</si>
  <si>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</si>
  <si>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</si>
  <si>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</si>
  <si>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</si>
  <si>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</si>
  <si>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</si>
  <si>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</si>
  <si>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</si>
  <si>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</si>
  <si>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</si>
  <si>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</si>
  <si>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</si>
  <si>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</si>
  <si>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</si>
  <si>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</si>
  <si>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</si>
  <si>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</si>
  <si>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</si>
  <si>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</si>
  <si>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</si>
  <si>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</si>
  <si>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</si>
  <si>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</si>
  <si>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</si>
  <si>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</si>
  <si>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</si>
  <si>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</si>
  <si>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</si>
  <si>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</si>
  <si>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</si>
  <si>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</si>
  <si>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</si>
  <si>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</si>
  <si>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</si>
  <si>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</si>
  <si>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</si>
  <si>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</si>
  <si>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</si>
  <si>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</si>
  <si>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</si>
  <si>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</si>
  <si>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</si>
  <si>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</si>
  <si>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</si>
  <si>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</si>
  <si>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</si>
  <si>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</si>
  <si>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</si>
  <si>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</si>
  <si>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</si>
  <si>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</si>
  <si>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</si>
  <si>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</si>
  <si>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</si>
  <si>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</si>
  <si>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</si>
  <si>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</si>
  <si>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</si>
  <si>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</si>
  <si>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</si>
  <si>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</si>
  <si>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</si>
  <si>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</si>
  <si>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</si>
  <si>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</si>
  <si>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</si>
  <si>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</si>
  <si>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</si>
  <si>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</si>
  <si>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</si>
  <si>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</si>
  <si>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</si>
  <si>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</si>
  <si>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</si>
  <si>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</si>
  <si>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</si>
  <si>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</si>
  <si>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</si>
  <si>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</si>
  <si>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</si>
  <si>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</si>
  <si>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</si>
  <si>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</si>
  <si>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</si>
  <si>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</si>
  <si>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</si>
  <si>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</si>
  <si>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</si>
  <si>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</si>
  <si>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</si>
  <si>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</si>
  <si>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</si>
  <si>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</si>
  <si>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</si>
  <si>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</si>
  <si>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</si>
  <si>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</si>
  <si>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</si>
  <si>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</si>
  <si>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</si>
  <si>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</si>
  <si>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</si>
  <si>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</si>
  <si>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</si>
  <si>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</si>
  <si>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</si>
  <si>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</si>
  <si>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</si>
  <si>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</si>
  <si>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</si>
  <si>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</si>
  <si>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</si>
  <si>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</si>
  <si>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</si>
  <si>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</si>
  <si>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</si>
  <si>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</si>
  <si>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</si>
  <si>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</si>
  <si>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</si>
  <si>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</si>
  <si>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</si>
  <si>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</si>
  <si>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</si>
  <si>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</si>
  <si>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</si>
  <si>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</si>
  <si>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</si>
  <si>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</si>
  <si>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</si>
  <si>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</si>
  <si>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</si>
  <si>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</si>
  <si>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</si>
  <si>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</si>
  <si>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</si>
  <si>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</si>
  <si>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</si>
  <si>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</si>
  <si>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</si>
  <si>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</si>
  <si>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</si>
  <si>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</si>
  <si>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</si>
  <si>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</si>
  <si>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</si>
  <si>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</si>
  <si>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</si>
  <si>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</si>
  <si>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</si>
  <si>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</si>
  <si>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</si>
  <si>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</si>
  <si>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</si>
  <si>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</si>
  <si>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</si>
  <si>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</si>
  <si>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</si>
  <si>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</si>
  <si>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</si>
  <si>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</si>
  <si>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</si>
  <si>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</si>
  <si>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</si>
  <si>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</si>
  <si>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</si>
  <si>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</si>
  <si>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</si>
  <si>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</si>
  <si>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</si>
  <si>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</si>
  <si>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</si>
  <si>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</si>
  <si>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</si>
  <si>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</si>
  <si>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</si>
  <si>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</si>
  <si>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</si>
  <si>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</si>
  <si>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</si>
  <si>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</si>
  <si>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</si>
  <si>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</si>
  <si>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</si>
  <si>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</si>
  <si>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</si>
  <si>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</si>
  <si>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</si>
  <si>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</si>
  <si>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</si>
  <si>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</si>
  <si>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</si>
  <si>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</si>
  <si>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</si>
  <si>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</si>
  <si>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</si>
  <si>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</si>
  <si>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</si>
  <si>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</si>
  <si>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</si>
  <si>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</si>
  <si>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</si>
  <si>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</si>
  <si>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</si>
  <si>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</si>
  <si>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</si>
  <si>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</si>
  <si>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</si>
  <si>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</si>
  <si>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</si>
  <si>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</si>
  <si>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</si>
  <si>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</si>
  <si>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</si>
  <si>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</si>
  <si>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</si>
  <si>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</si>
  <si>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</si>
  <si>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</si>
  <si>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</si>
  <si>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</si>
  <si>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</si>
  <si>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</si>
  <si>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</si>
  <si>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</si>
  <si>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</si>
  <si>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</si>
  <si>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</si>
  <si>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</si>
  <si>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</si>
  <si>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</si>
  <si>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</si>
  <si>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</si>
  <si>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</si>
  <si>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</si>
  <si>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</si>
  <si>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</si>
  <si>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</si>
  <si>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</si>
  <si>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</si>
  <si>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</si>
  <si>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</si>
  <si>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</si>
  <si>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</si>
  <si>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</si>
  <si>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</si>
  <si>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</si>
  <si>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</si>
  <si>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</si>
  <si>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</si>
  <si>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</si>
  <si>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</si>
  <si>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</si>
  <si>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</si>
  <si>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</si>
  <si>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</si>
  <si>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</si>
  <si>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</si>
  <si>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</si>
  <si>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</si>
  <si>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</si>
  <si>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</si>
  <si>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</si>
  <si>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</si>
  <si>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</si>
  <si>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</si>
  <si>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</si>
  <si>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</si>
  <si>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</si>
  <si>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</si>
  <si>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</si>
  <si>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</si>
  <si>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</si>
  <si>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</si>
  <si>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</si>
  <si>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</si>
  <si>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</si>
  <si>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</si>
  <si>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</si>
  <si>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</si>
  <si>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</si>
  <si>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</si>
  <si>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</si>
  <si>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</si>
  <si>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</si>
  <si>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</si>
  <si>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</si>
  <si>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</si>
  <si>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</si>
  <si>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</si>
  <si>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</si>
  <si>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</si>
  <si>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</si>
  <si>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</si>
  <si>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</si>
  <si>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</si>
  <si>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</si>
  <si>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</si>
  <si>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</si>
  <si>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</si>
  <si>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</si>
  <si>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</si>
  <si>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</si>
  <si>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</si>
  <si>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</si>
  <si>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</si>
  <si>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</si>
  <si>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</si>
  <si>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</si>
  <si>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</si>
  <si>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</si>
  <si>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</si>
  <si>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</si>
  <si>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</si>
  <si>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</si>
  <si>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</si>
  <si>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</si>
  <si>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</si>
  <si>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</si>
  <si>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</si>
  <si>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</si>
  <si>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</si>
  <si>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</si>
  <si>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</si>
  <si>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</si>
  <si>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</si>
  <si>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</si>
  <si>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</si>
  <si>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</si>
  <si>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</si>
  <si>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</si>
  <si>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</si>
  <si>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</si>
  <si>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</si>
  <si>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</si>
  <si>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</si>
  <si>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</si>
  <si>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</si>
  <si>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</si>
  <si>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</si>
  <si>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</si>
  <si>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</si>
  <si>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</si>
  <si>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</si>
  <si>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</si>
  <si>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</si>
  <si>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</si>
  <si>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</si>
  <si>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</si>
  <si>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</si>
  <si>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</si>
  <si>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</si>
  <si>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</si>
  <si>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</si>
  <si>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</si>
  <si>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</si>
  <si>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</si>
  <si>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</si>
  <si>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</si>
  <si>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</si>
  <si>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</si>
  <si>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</si>
  <si>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</si>
  <si>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</si>
  <si>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</si>
  <si>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</si>
  <si>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</si>
  <si>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</si>
  <si>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</si>
  <si>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</si>
  <si>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</si>
  <si>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</si>
  <si>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</si>
  <si>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</si>
  <si>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</si>
  <si>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</si>
  <si>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</si>
  <si>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</si>
  <si>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</si>
  <si>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</si>
  <si>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</si>
  <si>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</si>
  <si>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</si>
  <si>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</si>
  <si>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</si>
  <si>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</si>
  <si>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</si>
  <si>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</si>
  <si>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</si>
  <si>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</si>
  <si>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</si>
  <si>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</si>
  <si>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</si>
  <si>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</si>
  <si>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</si>
  <si>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</si>
  <si>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</si>
  <si>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</si>
  <si>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</si>
  <si>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</si>
  <si>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</si>
  <si>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</si>
  <si>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</si>
  <si>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</si>
  <si>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</si>
  <si>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</si>
  <si>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</si>
  <si>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</si>
  <si>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</si>
  <si>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</si>
  <si>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</si>
  <si>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</si>
  <si>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</si>
  <si>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</si>
  <si>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</si>
  <si>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</si>
  <si>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</si>
  <si>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</si>
  <si>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</si>
  <si>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</si>
  <si>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</si>
  <si>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</si>
  <si>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</si>
  <si>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</si>
  <si>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</si>
  <si>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</si>
  <si>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</si>
  <si>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</si>
  <si>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</si>
  <si>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</si>
  <si>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</si>
  <si>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</si>
  <si>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</si>
  <si>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</si>
  <si>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</si>
  <si>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</si>
  <si>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</si>
  <si>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</si>
  <si>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</si>
  <si>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</si>
  <si>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</si>
  <si>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</si>
  <si>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</si>
  <si>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</si>
  <si>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</si>
  <si>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</si>
  <si>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</si>
  <si>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</si>
  <si>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</si>
  <si>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</si>
  <si>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</si>
  <si>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</si>
  <si>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</si>
  <si>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</si>
  <si>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</si>
  <si>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</si>
  <si>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</si>
  <si>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</si>
  <si>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</si>
  <si>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</si>
  <si>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</si>
  <si>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</si>
  <si>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</si>
  <si>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</si>
  <si>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</si>
  <si>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</si>
  <si>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</si>
  <si>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</si>
  <si>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</si>
  <si>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</si>
  <si>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</si>
  <si>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</si>
  <si>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</si>
  <si>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</si>
  <si>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</si>
  <si>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</si>
  <si>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</si>
  <si>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</si>
  <si>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</si>
  <si>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</si>
  <si>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</si>
  <si>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</si>
  <si>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</si>
  <si>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</si>
  <si>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</si>
  <si>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</si>
  <si>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</si>
  <si>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</si>
  <si>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</si>
  <si>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</si>
  <si>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</si>
  <si>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</si>
  <si>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</si>
  <si>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</si>
  <si>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</si>
  <si>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</si>
  <si>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</si>
  <si>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</si>
  <si>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</si>
  <si>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</si>
  <si>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</si>
  <si>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</si>
  <si>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</si>
  <si>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</si>
  <si>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</si>
  <si>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</si>
  <si>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</si>
  <si>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</si>
  <si>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</si>
  <si>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</si>
  <si>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</si>
  <si>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</si>
  <si>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</si>
  <si>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</si>
  <si>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</si>
  <si>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</si>
  <si>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</si>
  <si>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</si>
  <si>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</si>
  <si>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</si>
  <si>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</si>
  <si>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</si>
  <si>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</si>
  <si>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</si>
  <si>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</si>
  <si>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</si>
  <si>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</si>
  <si>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</si>
  <si>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</si>
  <si>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</si>
  <si>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</si>
  <si>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</si>
  <si>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</si>
  <si>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</si>
  <si>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</si>
  <si>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</si>
  <si>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</si>
  <si>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</si>
  <si>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</si>
  <si>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</si>
  <si>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</si>
  <si>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</si>
  <si>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</si>
  <si>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</si>
  <si>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</si>
  <si>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</si>
  <si>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</si>
  <si>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</si>
  <si>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</si>
  <si>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</si>
  <si>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</si>
  <si>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</si>
  <si>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</si>
  <si>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</si>
  <si>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</si>
  <si>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</si>
  <si>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</si>
  <si>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</si>
  <si>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</si>
  <si>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</si>
  <si>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</si>
  <si>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</si>
  <si>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</si>
  <si>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</si>
  <si>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</si>
  <si>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</si>
  <si>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</si>
  <si>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</si>
  <si>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</si>
  <si>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</si>
  <si>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</si>
  <si>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</si>
  <si>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</si>
  <si>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</si>
  <si>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</si>
  <si>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</si>
  <si>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</si>
  <si>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</si>
  <si>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</si>
  <si>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</si>
  <si>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</si>
  <si>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</si>
  <si>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</si>
  <si>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</si>
  <si>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</si>
  <si>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</si>
  <si>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</si>
  <si>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</si>
  <si>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</si>
  <si>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</si>
  <si>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</si>
  <si>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</si>
  <si>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</si>
  <si>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</si>
  <si>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</si>
  <si>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</si>
  <si>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</si>
  <si>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</si>
  <si>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</si>
  <si>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</si>
  <si>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</si>
  <si>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</si>
  <si>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</si>
  <si>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</si>
  <si>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</si>
  <si>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</si>
  <si>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</si>
  <si>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</si>
  <si>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</si>
  <si>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</si>
  <si>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</si>
  <si>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</si>
  <si>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</si>
  <si>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</si>
  <si>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</si>
  <si>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</si>
  <si>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</si>
  <si>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</si>
  <si>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</si>
  <si>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</si>
  <si>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</si>
  <si>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</si>
  <si>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</si>
  <si>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</si>
  <si>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</si>
  <si>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</si>
  <si>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</si>
  <si>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</si>
  <si>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</si>
  <si>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</si>
  <si>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</si>
  <si>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</si>
  <si>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</si>
  <si>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</si>
  <si>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</si>
  <si>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</si>
  <si>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</si>
  <si>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</si>
  <si>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</si>
  <si>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</si>
  <si>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</si>
  <si>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</si>
  <si>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</si>
  <si>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</si>
  <si>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</si>
  <si>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</si>
  <si>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</si>
  <si>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</si>
  <si>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</si>
  <si>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</si>
  <si>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</si>
  <si>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</si>
  <si>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</si>
  <si>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</si>
  <si>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</si>
  <si>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</si>
  <si>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</si>
  <si>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</si>
  <si>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</si>
  <si>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</si>
  <si>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</si>
  <si>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</si>
  <si>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</si>
  <si>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</si>
  <si>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</si>
  <si>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</si>
  <si>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</si>
  <si>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</si>
  <si>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</si>
  <si>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</si>
  <si>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</si>
  <si>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</si>
  <si>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</si>
  <si>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</si>
  <si>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</si>
  <si>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</si>
  <si>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</si>
  <si>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</si>
  <si>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</si>
  <si>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</si>
  <si>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</si>
  <si>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</si>
  <si>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</si>
  <si>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</si>
  <si>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</si>
  <si>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</si>
  <si>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</si>
  <si>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</si>
  <si>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</si>
  <si>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</si>
  <si>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</si>
  <si>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</si>
  <si>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</si>
  <si>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</si>
  <si>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</si>
  <si>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</si>
  <si>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</si>
  <si>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</si>
  <si>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</si>
  <si>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</si>
  <si>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</si>
  <si>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</si>
  <si>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</si>
  <si>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</si>
  <si>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</si>
  <si>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</si>
  <si>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</si>
  <si>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</si>
  <si>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</si>
  <si>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</si>
  <si>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</si>
  <si>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</si>
  <si>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</si>
  <si>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</si>
  <si>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</si>
  <si>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</si>
  <si>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</si>
  <si>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</si>
  <si>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</si>
  <si>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</si>
  <si>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</si>
  <si>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</si>
  <si>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</si>
  <si>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</si>
  <si>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</si>
  <si>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</si>
  <si>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</si>
  <si>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</si>
  <si>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</si>
  <si>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</si>
  <si>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</si>
  <si>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</si>
  <si>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</si>
  <si>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</si>
  <si>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</si>
  <si>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</si>
  <si>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</si>
  <si>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</si>
  <si>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</si>
  <si>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</si>
  <si>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</si>
  <si>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</si>
  <si>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</si>
  <si>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</si>
  <si>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</si>
  <si>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</si>
  <si>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</si>
  <si>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</si>
  <si>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</si>
  <si>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</si>
  <si>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</si>
  <si>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</si>
  <si>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</si>
  <si>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</si>
  <si>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</si>
  <si>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</si>
  <si>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</si>
  <si>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</si>
  <si>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</si>
  <si>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</si>
  <si>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</si>
  <si>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</si>
  <si>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</si>
  <si>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</si>
  <si>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</si>
  <si>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</si>
  <si>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</si>
  <si>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</si>
  <si>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</si>
  <si>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</si>
  <si>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</si>
  <si>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</si>
  <si>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</si>
  <si>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</si>
  <si>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</si>
  <si>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</si>
  <si>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</si>
  <si>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</si>
  <si>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</si>
  <si>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</si>
  <si>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</si>
  <si>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</si>
  <si>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</si>
  <si>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</si>
  <si>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</si>
  <si>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</si>
  <si>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</si>
  <si>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</si>
  <si>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</si>
  <si>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</si>
  <si>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</si>
  <si>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</si>
  <si>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</si>
  <si>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</si>
  <si>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</si>
  <si>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</si>
  <si>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</si>
  <si>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</si>
  <si>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</si>
  <si>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</si>
  <si>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</si>
  <si>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</si>
  <si>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</si>
  <si>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</si>
  <si>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</si>
  <si>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</si>
  <si>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</si>
  <si>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</si>
  <si>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</si>
  <si>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</si>
  <si>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</si>
  <si>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</si>
  <si>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</si>
  <si>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</si>
  <si>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</si>
  <si>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</si>
  <si>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</si>
  <si>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</si>
  <si>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</si>
  <si>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</si>
  <si>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</si>
  <si>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</si>
  <si>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</si>
  <si>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</si>
  <si>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</si>
  <si>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</si>
  <si>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</si>
  <si>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</si>
  <si>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</si>
  <si>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</si>
  <si>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</si>
  <si>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</si>
  <si>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</si>
  <si>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</si>
  <si>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</si>
  <si>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</si>
  <si>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</si>
  <si>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</si>
  <si>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</si>
  <si>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</si>
  <si>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</si>
  <si>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</si>
  <si>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</si>
  <si>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</si>
  <si>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</si>
  <si>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</si>
  <si>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</si>
  <si>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</si>
  <si>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</si>
  <si>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</si>
  <si>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</si>
  <si>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</si>
  <si>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</si>
  <si>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</si>
  <si>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</si>
  <si>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</si>
  <si>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</si>
  <si>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</si>
  <si>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</si>
  <si>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</si>
  <si>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</si>
  <si>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</si>
  <si>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</si>
  <si>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</si>
  <si>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</si>
  <si>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</si>
  <si>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</si>
  <si>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</si>
  <si>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</si>
  <si>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</si>
  <si>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</si>
  <si>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</si>
  <si>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</si>
  <si>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</si>
  <si>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</si>
  <si>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</si>
  <si>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</si>
  <si>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</si>
  <si>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</si>
  <si>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</si>
  <si>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</si>
  <si>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</si>
  <si>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</si>
  <si>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</si>
  <si>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</si>
  <si>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</si>
  <si>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</si>
  <si>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</si>
  <si>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</si>
  <si>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</si>
  <si>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</si>
  <si>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</si>
  <si>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</si>
  <si>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</si>
  <si>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</si>
  <si>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</si>
  <si>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</si>
  <si>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</si>
  <si>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</si>
  <si>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</si>
  <si>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</si>
  <si>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</si>
  <si>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</si>
  <si>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</si>
  <si>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</si>
  <si>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</si>
  <si>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</si>
  <si>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</si>
  <si>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</si>
  <si>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</si>
  <si>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</si>
  <si>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</si>
  <si>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</si>
  <si>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</si>
  <si>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</si>
  <si>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</si>
  <si>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</si>
  <si>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</si>
  <si>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</si>
  <si>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</si>
  <si>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</si>
  <si>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</si>
  <si>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</si>
  <si>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</si>
  <si>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</si>
  <si>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</si>
  <si>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</si>
  <si>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</si>
  <si>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</si>
  <si>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</si>
  <si>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</si>
  <si>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</si>
  <si>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</si>
  <si>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</si>
  <si>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</si>
  <si>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</si>
  <si>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</si>
  <si>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</si>
  <si>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</si>
  <si>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</si>
  <si>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</si>
  <si>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</si>
  <si>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</si>
  <si>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</si>
  <si>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</si>
  <si>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</si>
  <si>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</si>
  <si>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</si>
  <si>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</si>
  <si>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</si>
  <si>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</si>
  <si>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</si>
  <si>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</si>
  <si>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</si>
  <si>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</si>
  <si>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</si>
  <si>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</si>
  <si>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</si>
  <si>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</si>
  <si>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</si>
  <si>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</si>
  <si>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</si>
  <si>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</si>
  <si>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</si>
  <si>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</si>
  <si>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</si>
  <si>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</si>
  <si>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</si>
  <si>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</si>
  <si>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</si>
  <si>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</si>
  <si>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</si>
  <si>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</si>
  <si>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</si>
  <si>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</si>
  <si>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</si>
  <si>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</si>
  <si>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</si>
  <si>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</si>
  <si>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</si>
  <si>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</si>
  <si>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</si>
  <si>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</si>
  <si>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</si>
  <si>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</si>
  <si>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</si>
  <si>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</si>
  <si>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</si>
  <si>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</si>
  <si>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</si>
  <si>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</si>
  <si>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</si>
  <si>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</si>
  <si>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</si>
  <si>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</si>
  <si>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</si>
  <si>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</si>
  <si>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</si>
  <si>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</si>
  <si>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</si>
  <si>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</si>
  <si>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</si>
  <si>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</si>
  <si>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</si>
  <si>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</si>
  <si>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</si>
  <si>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</si>
  <si>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</si>
  <si>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</si>
  <si>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</si>
  <si>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</si>
  <si>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</si>
  <si>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</si>
  <si>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</si>
  <si>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</si>
  <si>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</si>
  <si>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</si>
  <si>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</si>
  <si>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</si>
  <si>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</si>
  <si>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</si>
  <si>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</si>
  <si>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</si>
  <si>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</si>
  <si>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</si>
  <si>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</si>
  <si>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</si>
  <si>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</si>
  <si>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</si>
  <si>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</si>
  <si>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</si>
  <si>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</si>
  <si>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</si>
  <si>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</si>
  <si>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</si>
  <si>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</si>
  <si>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</si>
  <si>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</si>
  <si>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</si>
  <si>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</si>
  <si>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</si>
  <si>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</si>
  <si>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</si>
  <si>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</si>
  <si>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</si>
  <si>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</si>
  <si>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</si>
  <si>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</si>
  <si>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</si>
  <si>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</si>
  <si>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</si>
  <si>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</si>
  <si>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</si>
  <si>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</si>
  <si>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</si>
  <si>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</si>
  <si>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</si>
  <si>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</si>
  <si>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</si>
  <si>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</si>
  <si>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</si>
  <si>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</si>
  <si>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</si>
  <si>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</si>
  <si>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</si>
  <si>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</si>
  <si>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</si>
  <si>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</si>
  <si>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</si>
  <si>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</si>
  <si>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</si>
  <si>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</si>
  <si>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</si>
  <si>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</si>
  <si>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</si>
  <si>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</si>
  <si>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</si>
  <si>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</si>
  <si>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</si>
  <si>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</si>
  <si>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</si>
  <si>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</si>
  <si>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</si>
  <si>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</si>
  <si>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</si>
  <si>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</si>
  <si>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</si>
  <si>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</si>
  <si>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</si>
  <si>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</si>
  <si>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</si>
  <si>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</si>
  <si>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</si>
  <si>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</si>
  <si>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</si>
  <si>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</si>
  <si>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</si>
  <si>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</si>
  <si>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</si>
  <si>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</si>
  <si>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</si>
  <si>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</si>
  <si>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</si>
  <si>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</si>
  <si>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</si>
  <si>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</si>
  <si>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</si>
  <si>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</si>
  <si>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</si>
  <si>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</si>
  <si>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</si>
  <si>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</si>
  <si>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</si>
  <si>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</si>
  <si>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</si>
  <si>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</si>
  <si>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</si>
  <si>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</si>
  <si>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</si>
  <si>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</si>
  <si>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</si>
  <si>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</si>
  <si>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</si>
  <si>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</si>
  <si>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</si>
  <si>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</si>
  <si>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</si>
  <si>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</si>
  <si>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</si>
  <si>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</si>
  <si>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</si>
  <si>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</si>
  <si>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</si>
  <si>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</si>
  <si>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</si>
  <si>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</si>
  <si>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</si>
  <si>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</si>
  <si>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</si>
  <si>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</si>
  <si>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</si>
  <si>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</si>
  <si>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</si>
  <si>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</si>
  <si>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</si>
  <si>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</si>
  <si>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</si>
  <si>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</si>
  <si>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</si>
  <si>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</si>
  <si>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</si>
  <si>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</si>
  <si>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</si>
  <si>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</si>
  <si>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</si>
  <si>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</si>
  <si>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</si>
  <si>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</si>
  <si>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</si>
  <si>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</si>
  <si>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</si>
  <si>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</si>
  <si>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</si>
  <si>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</si>
  <si>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</si>
  <si>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</si>
  <si>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</si>
  <si>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</si>
  <si>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</si>
  <si>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</si>
  <si>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</si>
  <si>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</si>
  <si>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</si>
  <si>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</si>
  <si>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</si>
  <si>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</si>
  <si>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</si>
  <si>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</si>
  <si>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</si>
  <si>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</si>
  <si>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</si>
  <si>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</si>
  <si>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</si>
  <si>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</si>
  <si>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</si>
  <si>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</si>
  <si>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</si>
  <si>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</si>
  <si>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</si>
  <si>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</si>
  <si>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</si>
  <si>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</si>
  <si>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</si>
  <si>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</si>
  <si>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</si>
  <si>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</si>
  <si>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</si>
  <si>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</si>
  <si>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</si>
  <si>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</si>
  <si>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</si>
  <si>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</si>
  <si>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</si>
  <si>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</si>
  <si>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</si>
  <si>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</si>
  <si>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</si>
  <si>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</si>
  <si>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</si>
  <si>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</si>
  <si>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</si>
  <si>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</si>
  <si>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</si>
  <si>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</si>
  <si>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</si>
  <si>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</si>
  <si>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</si>
  <si>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</si>
  <si>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</si>
  <si>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</si>
  <si>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</si>
  <si>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</si>
  <si>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</si>
  <si>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</si>
  <si>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</si>
  <si>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</si>
  <si>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</si>
  <si>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</si>
  <si>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</si>
  <si>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</si>
  <si>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</si>
  <si>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</si>
  <si>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</si>
  <si>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</si>
  <si>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</si>
  <si>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</si>
  <si>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</si>
  <si>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</si>
  <si>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</si>
  <si>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</si>
  <si>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</si>
  <si>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</si>
  <si>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</si>
  <si>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</si>
  <si>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</si>
  <si>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</si>
  <si>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</si>
  <si>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</si>
  <si>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</si>
  <si>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</si>
  <si>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</si>
  <si>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</si>
  <si>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</si>
  <si>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</si>
  <si>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</si>
  <si>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</si>
  <si>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</si>
  <si>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</si>
  <si>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</si>
  <si>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</si>
  <si>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</si>
  <si>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</si>
  <si>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</si>
  <si>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</si>
  <si>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</si>
  <si>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</si>
  <si>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</si>
  <si>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</si>
  <si>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</si>
  <si>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</si>
  <si>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</si>
  <si>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</si>
  <si>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</si>
  <si>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</si>
  <si>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</si>
  <si>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</si>
  <si>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</si>
  <si>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</si>
  <si>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</si>
  <si>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</si>
  <si>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</si>
  <si>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</si>
  <si>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</si>
  <si>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</si>
  <si>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</si>
  <si>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</si>
  <si>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</si>
  <si>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</si>
  <si>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</si>
  <si>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</si>
  <si>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</si>
  <si>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</si>
  <si>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</si>
  <si>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</si>
  <si>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</si>
  <si>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</si>
  <si>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</si>
  <si>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</si>
  <si>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</si>
  <si>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</si>
  <si>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</si>
  <si>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</si>
  <si>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</si>
  <si>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</si>
  <si>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</si>
  <si>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</si>
  <si>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</si>
  <si>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</si>
  <si>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</si>
  <si>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</si>
  <si>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</si>
  <si>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</si>
  <si>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</si>
  <si>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</si>
  <si>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</si>
  <si>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</si>
  <si>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</si>
  <si>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</si>
  <si>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</si>
  <si>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</si>
  <si>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</si>
  <si>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</si>
  <si>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</si>
  <si>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</si>
  <si>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</si>
  <si>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</si>
  <si>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</si>
  <si>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</si>
  <si>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</si>
  <si>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</si>
  <si>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</si>
  <si>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</si>
  <si>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</si>
  <si>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</si>
  <si>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</si>
  <si>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</si>
  <si>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</si>
  <si>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</si>
  <si>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</si>
  <si>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</si>
  <si>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</si>
  <si>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</si>
  <si>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</si>
  <si>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</si>
  <si>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</si>
  <si>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</si>
  <si>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</si>
  <si>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</si>
  <si>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</si>
  <si>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</si>
  <si>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</si>
  <si>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</si>
  <si>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</si>
  <si>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</si>
  <si>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</si>
  <si>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</si>
  <si>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</si>
  <si>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</si>
  <si>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</si>
  <si>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</si>
  <si>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</si>
  <si>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</si>
  <si>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</si>
  <si>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</si>
  <si>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</si>
  <si>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 xml:space="preserve"> PCM-20250215-00000830 </t>
  </si>
  <si>
    <t>LTE site still down and  site located in aramco area access issue need special permission</t>
  </si>
  <si>
    <t>PCM-20251124-00001626</t>
  </si>
  <si>
    <t xml:space="preserve">night access issue USF area </t>
  </si>
  <si>
    <t xml:space="preserve">NO PCM </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</si>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</sst>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322.94929155092541</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0.14072673611372011</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45985.897717476852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45985.897717476852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45985.897717476852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45985.897717476852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45985.897717476852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45985.897717476852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45985.897717476852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45985.897717476852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45985.897717476852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45985.897717476852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45985.897717476852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45985.897717476852</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45985.897717476852</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BE838444-FB44-44AD-82F5-68D6FB3DCC9F}"/>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160.89787974537467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1.5102984953700798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5" t="s">
        <v>39109</v>
      </c>
      <c r="B5" s="18" t="str">
        <f>IFERROR(VLOOKUP(D5,DB!A:K,11,0),"")</f>
        <v>R2</v>
      </c>
      <c r="C5" s="18">
        <v>1</v>
      </c>
      <c r="D5" s="18" t="s">
        <v>22260</v>
      </c>
      <c r="E5" s="102" t="s">
        <v>39021</v>
      </c>
      <c r="F5" s="103">
        <v>45985.863032407404</v>
      </c>
      <c r="G5" s="104">
        <f ca="1">IFERROR(NOW()-F5,"-")</f>
        <v>3.4685069447732531E-2</v>
      </c>
      <c r="H5" s="151">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45985.897717476852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45985.897717476852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45985.897717708336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45985.897717708336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45985.897717708336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45985.897717708336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45985.897717708336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45985.897717708336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45985.897717708336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45985.897717708336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45985.897717708336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45985.897717708336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45985.897717708336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45985.897717708336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45985.897717708336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45985.897717708336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45985.897717708336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45985.897717708336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45985.897717708336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45985.897717708336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45985.897717708336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45985.897717708336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45985.897717708336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45985.897717708336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45985.897717708336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45985.897717708336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45985.897717708336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45985.897717708336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45985.897717708336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45985.897717708336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45985.897717708336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45985.897717708336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45985.897717708336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45985.897717708336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45985.897717708336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45985.897717708336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45985.897717708336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45985.897717708336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45985.897717708336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45985.897717708336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45985.897717708336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45985.897717708336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45985.897717708336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45985.897717708336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45985.897717708336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45985.897717708336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45985.897717708336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45985.897717708336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45985.897717708336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45985.897717708336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45985.897717708336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45985.897717708336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45985.897717708336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45985.897717708336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45985.897717708336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45985.897717708336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45985.897717708336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45985.897717708336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45985.897717708336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45985.897717708336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45985.897717708336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45985.897717708336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45985.897717708336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45985.897717708336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45985.897717708336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45985.897717708336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45985.897717708336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45985.897717708336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45985.897717708336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45985.897717708336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45985.897717708336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45985.897717708336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45985.897717708336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45985.897717708336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45985.897717708336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45985.897717708336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45985.897717708336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45985.897717708336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45985.897717708336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45985.897717708336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45985.897717708336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45985.897717708336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45985.897717708336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45985.897717708336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45985.897717708336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45985.897717708336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45985.897717708336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45985.897717708336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45985.897717708336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45985.897717708336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45985.897717708336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45985.897717708336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45985.897717708336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45985.897717708336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45985.897717708336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45985.897717708336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45985.897717708336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45985.897717708336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45985.897717708336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45985.897717708336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45985.897717708336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45985.897717708336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45985.897717708336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45985.897717708336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45985.897717708336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45985.897717708336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45985.897717708336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45985.897717708336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45985.897717708336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45985.897717708336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45985.897717708336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45985.897717708336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45985.897717708336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45985.897717708336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45985.897717708336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45985.897717708336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45985.897717708336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45985.897717708336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45985.897717708336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45985.897717708336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45985.897717708336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45985.897717708336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45985.897717708336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45985.897717708336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45985.897717708336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45985.897717708336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45985.897717708336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45985.897717708336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45985.897717708336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45985.897717708336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45985.897717708336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45985.897717708336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45985.897717708336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45985.897717708336</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45985.897717708336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45985.897717708336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45985.897717708336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45985.897717708336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45985.897717708336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45985.897717708336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45985.897717708336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45985.897717708336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45985.897717708336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45985.897717708336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45985.897717708336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45985.897717708336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45985.897717708336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45985.897717708336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45985.897717708336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45985.897717708336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45985.897717708336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45985.897717708336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45985.897717708336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45985.897717708336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45985.897717708336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45985.897717708336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45985.897717708336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45985.897717708336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45985.897717708336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45985.897717708336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45985.897717708336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45985.897717708336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45985.897717708336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45985.897717708336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45985.897717708336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45985.897717708336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45985.897717708336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45985.897717708336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45985.897717708336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45985.897717708336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45985.897717708336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45985.897717708336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45985.897717708336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45985.897717708336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45985.897717708336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45985.897717708336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45985.897717708336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45985.897717708336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45985.897717708336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45985.897717708336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45985.897717708336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45985.897717708336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45985.897717708336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45985.897717708336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45985.897717708336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45985.897717708336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45985.897717708336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45985.897717708336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45985.897717708336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45985.897717708336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45985.897717708336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45985.897717708336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45985.897717708336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45985.897717708336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45985.897717708336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45985.897717708336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45985.897717708336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45985.897717708336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45985.897717708336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45985.897717708336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45985.897717708336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45985.897717708336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45985.897717708336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45985.897717708336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45985.897717708336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45985.897717708336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45985.897717708336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45985.897717708336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45985.897717708336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45985.897717708336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45985.897717708336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45985.897717708336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45985.897717708336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45985.897717708336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45985.897717708336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45985.897717708336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45985.897717708336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45985.897717708336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45985.897717708336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45985.897717708336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45985.897717708336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45985.897717708336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45985.897717708336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45985.897717708336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45985.897717708336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45985.897717708336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45985.897717708336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45985.897717708336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45985.897717708336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45985.897717708336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45985.897717708336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45985.897717708336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45985.897717708336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45985.897717708336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45985.897717708336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45985.897717708336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45985.897717708336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45985.897717708336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45985.897717708336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45985.897717708336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45985.897717708336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45985.897717708336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45985.897717708336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45985.897717708336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45985.897717708336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45985.897717708336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45985.897717708336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45985.897717708336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45985.897717708336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45985.897717708336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45985.897717708336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45985.897717708336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45985.897717708336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45985.897717708336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45985.897717708336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45985.897717708336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45985.897717708336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45985.897717708336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45985.897717708336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45985.897717708336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45985.897717708336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45985.897717708336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45985.897717708336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45985.897717708336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45985.897717708336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45985.897717708336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45985.897717708336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45985.897717708336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45985.897717708336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45985.897717708336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45985.897717708336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45985.897717708336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45985.897717708336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45985.897717708336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45985.897717708336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45985.897717708336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45985.897717708336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45985.897717708336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45985.897717708336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45985.897717708336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45985.897717708336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45985.897717708336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45985.897717708336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45985.897717708336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45985.897717708336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45985.897717708336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45985.897717708336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45985.897717708336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45985.897717708336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45985.897717708336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45985.897717708336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45985.897717708336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45985.897717708336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45985.897717708336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45985.897717708336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45985.897717708336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45985.897717708336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45985.897717708336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45985.897717708336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45985.897717708336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45985.897717708336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45985.897717708336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45985.897717708336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45985.897717708336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45985.897717708336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45985.897717708336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45985.897717708336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45985.897717708336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45985.897717708336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45985.897717708336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45985.897717708336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45985.897717708336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45985.897717708336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45985.897717708336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45985.897717708336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45985.897717708336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45985.897717708336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45985.897717708336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45985.897717708336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45985.897717708336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45985.897717708336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45985.897717708336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45985.897717708336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45985.897717708336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45985.897717708336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45985.897717708336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45985.897717708336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45985.897717708336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45985.897717708336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45985.897717708336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45985.897717708336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45985.897717708336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45985.897717708336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45985.897717708336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45985.897717708336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45985.897717708336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45985.897717708336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45985.897717708336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45985.897717708336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45985.897717708336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45985.897717708336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45985.897717708336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45985.897717708336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45985.897717708336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45985.897717708336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45985.897717708336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45985.897717708336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45985.897717708336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45985.897717708336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45985.897717708336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45985.897717708336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45985.897717708336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45985.897717708336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45985.897717708336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45985.897717708336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45985.897717708336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45985.897717708336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45985.897717708336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45985.897717708336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45985.897717708336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45985.897717708336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45985.897717708336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45985.897717708336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45985.897717708336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45985.897717708336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45985.897717708336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45985.897717708336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45985.897717708336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45985.897717708336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45985.897717708336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45985.897717708336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45985.897717708336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45985.897717708336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45985.897717708336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45985.897717708336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45985.897717708336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45985.897717708336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45985.897717708336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45985.897717708336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45985.897717708336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45985.897717708336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45985.897717708336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45985.897717708336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45985.897717708336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45985.897717708336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45985.897717708336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45985.897717708336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45985.897717708336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45985.897717708336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45985.897717708336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45985.897717708336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45985.897717708336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45985.897717708336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45985.897717708336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45985.897717708336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45985.897717708336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45985.897717708336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45985.897717708336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45985.897717708336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45985.897717708336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45985.897717708336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45985.897717708336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45985.897717708336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45985.897717708336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45985.897717708336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45985.897717708336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45985.897717708336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45985.897717708336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45985.897717708336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45985.897717708336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45985.897717708336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45985.897717708336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45985.897717708336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45985.897717708336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45985.897717708336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45985.897717708336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45985.897717708336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45985.897717708336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45985.897717708336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45985.897717708336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45985.897717708336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45985.897717708336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45985.897717708336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45985.897717708336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45985.897717708336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45985.897717708336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45985.897717708336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45985.897717708336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45985.897717708336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45985.897717708336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45985.897717708336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45985.897717708336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45985.897717708336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45985.897717708336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45985.897717708336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45985.897717708336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45985.897717708336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45985.897717708336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45985.897717708336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45985.897717708336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45985.897717708336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45985.897717708336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45985.897717708336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45985.897717708336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45985.897717708336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45985.897717708336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45985.897717708336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45985.897717708336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45985.897717708336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45985.897717708336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45985.897717708336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45985.897717708336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45985.897717708336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45985.897717708336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45985.897717708336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45985.897717708336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45985.897717708336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45985.897717708336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45985.897717708336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45985.897717708336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45985.897717708336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45985.897717708336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45985.897717708336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45985.897717708336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45985.897717708336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45985.897717708336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45985.897717708336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45985.897717708336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45985.897717708336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45985.897717708336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45985.897717708336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45985.897717708336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45985.897717708336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45985.897717708336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45985.897717708336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45985.897717708336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45985.897717708336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45985.897717708336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45985.897717708336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45985.897717708336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45985.897717708336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45985.897717708336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45985.897717708336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45985.897717708336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45985.897717708336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45985.897717708336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45985.897717708336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45985.897717708336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45985.897717708336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45985.897717708336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45985.897717708336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45985.897717708336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45985.897717708336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45985.897717708336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45985.897717708336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45985.897717708336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45985.897717708336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45985.897717708336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45985.897717708336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45985.897717708336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45985.897717708336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45985.897717708336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45985.897717708336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45985.897717708336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45985.897717708336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45985.897717708336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45985.897717708336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45985.897717708336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45985.897717708336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45985.897717708336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45985.897717708336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45985.897717708336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45985.897717708336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45985.897717708336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45985.897717708336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45985.897717708336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45985.897717708336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45985.897717708336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45985.897717708336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45985.897717708336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45985.897717708336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45985.897717708336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45985.897717708336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45985.897717708336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45985.897717708336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45985.897717708336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45985.897717708336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45985.897717708336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45985.897717708336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45985.897717708336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45985.897717708336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45985.897717708336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45985.897717708336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45985.897717708336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45985.897717708336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45985.897717708336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45985.897717708336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45985.897717708336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45985.897717708336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45985.897717708336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45985.897717708336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45985.897717708336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45985.897717708336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45985.897717708336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45985.897717708336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45985.897717708336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45985.897717708336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45985.897717708336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45985.897717708336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45985.897717708336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45985.897717708336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45985.897717708336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45985.897717708336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45985.897717708336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45985.897717708336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45985.897717708336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45985.897717708336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45985.897717708336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45985.897717708336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45985.897717708336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45985.897717708336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45985.897717708336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45985.897717708336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45985.897717708336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45985.897717708336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45985.897717708336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45985.897717708336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45985.897717708336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45985.897717708336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45985.897717708336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45985.897717708336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45985.897717708336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45985.897717708336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45985.897717708336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45985.897717708336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45985.897717708336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45985.897717708336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45985.897717708336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45985.897717708336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45985.897717708336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45985.897717708336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45985.897717708336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45985.897717708336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45985.897717708336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45985.897717708336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45985.897717708336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45985.897717708336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45985.897717708336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45985.897717708336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45985.897717708336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45985.897717708336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45985.897717708336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45985.897717708336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45985.897717708336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45985.897717708336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45985.897717708336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45985.897717708336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45985.897717708336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45985.897717708336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45985.897717708336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45985.897717708336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45985.897717708336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45985.897717708336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45985.897717708336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45985.897717708336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45985.897717708336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45985.897717708336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45985.897717708336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45985.897717708336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45985.897717708336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45985.897717708336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45985.897717708336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45985.897717708336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45985.897717708336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45985.897717708336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45985.897717708336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45985.897717708336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45985.897717708336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45985.897717708336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45985.897717708336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45985.897717708336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45985.897717708336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45985.897717708336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45985.897717708336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45985.897717708336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45985.897717708336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45985.897717708336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45985.897717708336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45985.897717708336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45985.897717708336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45985.897717708336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45985.897717708336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45985.897717708336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45985.897717708336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45985.897717708336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45985.897717708336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45985.897717708336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45985.897717708336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45985.897717708336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45985.897717708336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45985.897717708336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45985.897717708336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45985.897717708336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45985.897717708336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45985.897717708336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45985.897717708336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45985.897717708336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45985.897717708336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45985.897717708336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45985.897717708336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45985.897717708336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45985.897717708336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45985.897717708336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45985.897717708336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45985.897717708336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45985.897717708336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45985.897717708336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45985.897717708336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45985.897717708336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45985.897717708336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45985.897717708336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45985.897717708336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45985.897717708336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45985.897717708336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45985.897717708336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45985.897717708336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45985.897717708336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45985.897717708336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45985.897717708336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45985.897717708336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45985.897717708336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45985.897717708336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45985.897717708336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45985.897717708336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45985.897717708336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45985.897717708336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45985.897717708336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45985.897717708336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45985.897717708336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45985.897717708336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45985.897717708336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45985.897717708336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45985.897717708336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45985.897717708336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45985.897717708336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45985.897717708336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45985.897717708336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45985.897717708336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45985.897717708336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45985.897717708336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45985.897717708336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45985.897717708336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45985.897717708336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45985.897717708336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45985.897717708336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45985.897717708336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45985.897717708336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45985.897717708336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45985.897717708336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45985.897717708336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45985.897717708336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45985.897717708336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45985.897717708336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45985.897717708336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45985.897717708336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45985.897717708336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45985.897717708336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45985.897717708336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45985.897717708336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45985.897717708336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45985.897717708336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45985.897717708336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45985.897717708336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45985.897717708336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45985.897717708336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45985.897717708336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45985.897717708336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45985.897717708336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45985.897717708336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45985.897717708336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45985.897717708336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45985.897717708336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45985.897717708336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45985.897717708336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45985.897717708336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45985.897717708336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45985.897717708336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45985.897717708336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45985.897717708336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45985.897717708336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45985.897717708336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45985.897717708336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45985.897717708336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45985.897717708336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45985.897717708336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45985.897717708336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45985.897717708336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45985.897717708336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45985.897717708336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45985.897717708336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45985.897717708336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45985.897717708336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45985.897717708336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45985.897717708336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45985.897717708336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45985.897717708336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45985.897717708336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45985.897717708336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45985.897717708336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45985.897717708336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45985.897717708336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45985.897717708336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45985.897717708336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45985.897717708336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45985.897717708336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45985.897717708336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45985.897717708336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45985.897717708336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45985.897717708336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45985.897717708336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45985.897717708336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45985.897717708336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45985.897717708336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45985.897717708336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45985.897717708336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45985.897717708336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45985.897717708336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45985.897717708336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45985.897717708336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45985.897717708336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45985.897717708336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45985.897717708336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45985.897717708336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45985.897717708336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45985.897717708336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45985.897717708336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45985.897717708336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45985.897717708336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45985.897717708336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45985.897717708336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45985.897717708336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45985.897717708336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45985.897717708336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45985.897717708336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45985.897717708336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45985.897717708336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45985.897717708336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45985.897717708336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45985.897717708336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45985.897717708336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45985.897717708336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45985.897717708336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45985.897717708336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45985.897717708336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45985.897717708336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45985.897717708336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45985.897717708336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45985.897717708336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45985.897717708336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45985.897717708336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45985.897717708336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45985.897717708336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45985.897717708336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45985.897717708336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45985.897717708336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45985.897717708336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45985.897717708336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45985.897717708336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45985.897717708336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45985.897717708336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45985.897717708336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45985.897717708336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45985.897717708336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45985.897717708336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45985.897717708336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45985.897717708336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45985.897717708336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45985.897717708336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45985.897717708336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45985.897717708336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45985.897717708336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45985.897717708336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45985.897717708336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45985.897717708336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45985.897717708336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45985.897717708336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45985.897717708336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45985.897717708336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45985.897717708336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45985.897717708336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45985.897717708336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45985.897717708336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45985.897717708336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45985.897717708336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45985.897717708336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45985.897717708336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45985.897717708336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45985.897717708336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45985.897717708336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45985.897717708336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45985.897717708336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45985.897717708336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45985.897717708336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45985.897717708336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45985.897717708336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45985.897717708336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45985.897717708336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45985.897717708336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45985.897717708336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45985.897717708336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45985.897717708336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45985.897717708336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45985.897717708336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45985.897717708336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45985.897717708336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45985.897717708336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45985.897717708336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45985.897717708336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45985.897717708336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45985.897717708336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45985.897717708336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45985.897717708336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45985.897717708336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45985.897717708336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45985.897717708336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45985.897717708336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45985.897717708336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45985.897717708336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45985.897717708336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45985.897717708336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45985.897717708336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45985.897717708336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45985.897717708336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45985.897717708336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45985.897717708336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45985.897717708336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45985.897717708336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45985.897717708336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45985.897717708336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45985.897717708336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45985.897717708336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45985.897717708336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45985.897717708336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45985.897717708336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45985.897717708336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45985.897717708336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45985.897717708336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45985.897717708336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45985.897717708336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45985.897717708336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45985.897717708336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45985.897717708336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45985.897717708336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45985.897717708336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45985.897717708336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45985.897717708336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45985.897717708336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45985.897717708336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45985.897717708336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45985.897717708336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45985.897717708336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45985.897717708336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45985.897717708336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45985.897717708336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45985.897717708336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45985.897717708336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45985.897717708336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45985.897717708336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45985.897717708336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45985.897717708336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45985.897717708336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45985.897717708336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45985.897717708336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45985.897717708336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45985.897717708336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45985.897717708336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45985.897717708336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45985.897717708336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45985.897717708336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45985.897717708336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45985.897717708336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45985.897717708336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45985.897717708336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45985.897717708336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45985.897717708336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45985.897717708336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45985.897717708336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45985.897717708336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45985.897717708336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45985.897717708336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45985.897717708336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45985.897717708336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45985.897717708336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45985.897717708336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45985.897717708336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45985.897717708336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45985.897717708336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45985.897717708336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45985.897717708336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45985.897717708336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45985.897717708336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45985.897717708336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45985.897717708336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45985.897717708336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45985.897717708336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45985.897717708336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45985.897717708336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45985.897717708336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45985.897717708336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45985.897717708336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45985.897717708336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45985.897717708336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45985.897717708336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45985.897717708336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45985.897717708336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45985.897717708336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45985.897717708336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45985.897717708336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45985.897717708336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45985.897717708336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45985.897717708336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45985.897717708336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45985.897717708336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45985.897717708336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45985.897717708336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45985.897717708336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45985.897717708336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45985.897717708336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45985.897717708336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45985.897717708336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45985.897717708336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45985.897717708336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45985.897717708336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45985.897717708336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45985.897717708336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45985.897717708336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45985.897717708336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45985.897717708336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45985.897717708336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45985.897717708336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45985.897717708336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45985.897717708336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45985.897717708336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45985.897717708336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45985.897717708336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45985.897717708336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45985.897717708336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45985.897717708336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45985.897717708336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45985.897717708336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45985.897717708336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45985.897717708336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45985.897717708336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45985.897717708336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45985.897717708336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45985.897717708336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45985.897717708336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45985.897717708336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45985.897717708336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45985.897717708336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45985.897717708336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45985.897717708336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45985.897717708336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45985.897717708336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45985.897717708336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45985.897717708336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45985.897717708336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45985.897717708336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45985.897717708336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45985.897717708336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45985.897717708336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45985.897717708336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45985.897717708336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45985.897717708336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45985.897717708336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45985.897717708336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45985.897717708336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45985.897717708336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45985.897717708336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45985.897717708336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45985.897717708336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45985.897717708336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45985.897717708336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45985.897717708336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45985.897717708336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45985.897717708336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45985.897717708336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45985.897717708336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45985.897717708336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45985.897717708336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45985.897717708336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45985.897717708336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45985.897717708336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45985.897717708336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45985.897717708336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45985.897717708336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45985.897717708336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45985.897717708336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45985.897717708336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45985.897717708336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45985.897717708336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45985.897717708336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45985.897717708336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45985.897717708336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45985.897717708336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45985.897717708336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45985.897717708336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45985.897717708336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45985.897717708336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45985.897717708336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45985.897717708336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45985.897717708336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45985.897717708336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45985.897717708336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45985.897717708336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45985.897717708336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45985.897717708336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45985.897717708336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45985.897717708336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45985.897717708336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45985.897717708336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45985.897717708336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45985.897717708336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45985.897717708336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45985.897717708336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45985.897717708336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45985.897717708336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45985.897717708336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45985.897717708336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45985.897717708336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45985.897717708336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45985.897717708336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45985.897717708336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45985.897717708336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45985.897717708336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45985.897717708336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45985.897717708336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45985.897717708336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45985.897717708336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45985.897717708336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45985.897717708336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45985.897717708336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45985.897717708336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45985.897717708336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45985.897717708336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45985.897717708336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45985.897717708336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45985.897717708336</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282.41699988425535</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3</v>
      </c>
      <c r="D3" s="91" t="s">
        <v>38898</v>
      </c>
      <c r="E3" s="94" t="s">
        <v>39021</v>
      </c>
      <c r="F3" s="95">
        <v>45985.826608796298</v>
      </c>
      <c r="G3" s="96">
        <f t="shared" ref="G3:G7" ca="1" si="0">IFERROR(NOW()-F3,"")</f>
        <v>7.1108680553152226E-2</v>
      </c>
      <c r="H3" s="95">
        <v>45985.805798611109</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1</v>
      </c>
      <c r="D4" s="91" t="s">
        <v>34920</v>
      </c>
      <c r="E4" s="94"/>
      <c r="F4" s="95"/>
      <c r="G4" s="96">
        <f t="shared" ca="1" si="0"/>
        <v>45985.897717476852</v>
      </c>
      <c r="H4" s="95">
        <v>45985.856458333335</v>
      </c>
      <c r="I4" s="113" t="str">
        <f>IFERROR(VLOOKUP(D4,DB!A:F,6,0),"")</f>
        <v>SCECO</v>
      </c>
      <c r="J4" s="113" t="str">
        <f>IFERROR(VLOOKUP(D4,DB!A:G,7,0),"")</f>
        <v>Vandalized</v>
      </c>
      <c r="K4" s="97" t="s">
        <v>39116</v>
      </c>
      <c r="L4" s="91" t="str">
        <f>IFERROR(VLOOKUP(D4,DB!A:I,9,0),"")</f>
        <v>Latis</v>
      </c>
    </row>
    <row r="5" spans="1:16" ht="15" customHeight="1">
      <c r="A5" s="113"/>
      <c r="B5" s="113" t="str">
        <f>IFERROR(VLOOKUP(D5,DB!A:K,11,0),"")</f>
        <v/>
      </c>
      <c r="C5" s="93"/>
      <c r="D5" s="91"/>
      <c r="E5" s="94"/>
      <c r="F5" s="95"/>
      <c r="G5" s="96">
        <f t="shared" ca="1" si="0"/>
        <v>45985.897717476852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45985.897717476852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45985.897717476852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45985.897717476852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45985.897717476852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45985.897717476852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45985.897717476852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45985.897717476852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45985.897717476852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45985.897717476852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45985.897717476852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45985.897717476852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45985.897717476852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45985.897717476852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45985.897717476852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45985.897717476852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45985.897717476852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45985.897717476852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45985.897717476852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45985.897717476852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45985.897717476852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45985.897717476852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45985.897717476852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45985.897717476852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45985.897717476852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45985.897717476852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45985.897717476852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45985.897717476852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45985.897717476852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45985.897717476852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45985.897717476852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45985.897717476852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45985.897717476852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45985.897717476852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45985.897717476852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45985.897717476852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45985.897717476852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45985.897717476852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45985.897717476852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45985.897717476852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45985.897717476852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45985.897717476852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45985.897717476852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45985.897717476852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45985.897717476852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45985.897717476852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45985.897717476852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45985.897717476852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45985.897717476852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45985.897717476852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45985.897717476852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45985.897717476852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45985.897717476852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45985.897717476852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45985.897717476852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45985.897717476852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45985.897717476852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45985.897717476852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45985.897717476852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45985.897717476852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45985.897717476852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45985.897717476852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45985.897717476852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45985.897717476852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45985.897717476852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45985.897717476852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45985.897717476852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45985.897717476852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45985.897717476852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45985.897717476852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45985.897717476852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45985.897717476852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45985.897717476852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45985.897717476852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45985.897717476852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45985.897717476852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45985.897717476852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45985.897717476852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45985.897717476852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45985.897717476852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45985.897717476852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45985.897717476852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45985.897717476852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45985.897717476852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45985.897717476852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45985.897717476852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45985.897717476852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45985.897717476852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45985.897717476852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45985.897717476852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45985.897717476852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45985.897717476852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45985.897717476852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45985.897717476852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45985.897717476852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45985.897717476852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45985.897717476852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45985.897717476852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45985.897717476852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45985.897717476852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45985.897717476852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45985.897717476852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45985.897717476852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45985.897717476852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45985.897717476852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45985.897717476852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45985.897717476852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45985.897717476852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45985.897717476852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45985.897717476852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45985.897717476852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45985.897717476852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45985.897717476852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45985.897717476852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45985.897717476852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45985.897717476852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45985.897717476852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45985.897717476852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45985.897717476852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45985.897717476852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45985.897717476852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45985.897717476852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45985.897717476852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45985.897717476852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45985.897717476852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45985.897717476852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45985.897717476852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45985.897717476852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45985.897717476852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45985.897717476852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45985.897717476852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45985.897717476852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45985.897717476852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45985.897717476852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45985.897717476852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45985.897717476852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45985.897717476852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45985.897717476852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45985.897717476852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45985.897717476852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45985.897717476852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45985.897717476852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45985.897717476852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45985.897717476852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45985.897717476852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45985.897717476852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45985.897717476852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45985.897717476852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45985.897717476852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45985.897717476852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45985.897717476852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45985.897717476852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45985.897717476852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45985.897717476852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45985.897717476852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45985.897717476852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45985.897717476852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45985.897717476852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45985.897717476852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45985.897717476852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45985.897717476852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45985.897717476852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45985.897717476852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45985.897717476852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45985.897717476852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45985.897717476852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45985.897717476852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45985.897717476852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45985.897717476852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45985.897717476852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45985.897717476852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45985.897717476852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45985.897717476852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45985.897717476852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45985.897717476852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45985.897717476852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45985.897717476852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45985.897717476852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45985.897717476852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45985.897717476852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45985.897717476852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45985.897717476852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45985.897717476852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45985.897717476852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45985.897717476852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45985.897717476852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45985.897717476852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45985.897717476852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45985.897717476852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45985.897717476852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45985.897717476852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45985.897717476852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45985.897717476852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45985.897717476852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45985.897717476852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45985.897717476852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45985.897717476852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45985.897717476852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45985.897717476852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45985.897717476852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45985.897717476852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45985.897717476852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45985.897717476852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45985.897717476852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45985.897717476852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45985.897717476852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45985.897717476852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45985.897717476852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45985.897717476852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45985.897717476852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45985.897717476852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45985.897717476852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45985.897717476852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45985.897717476852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45985.897717476852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45985.897717476852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45985.897717476852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45985.897717476852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45985.897717476852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45985.897717476852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45985.897717476852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45985.897717476852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45985.897717476852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45985.897717476852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45985.897717476852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45985.897717476852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45985.897717476852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45985.897717476852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45985.897717476852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45985.897717476852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45985.897717476852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45985.897717476852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45985.897717476852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45985.897717476852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45985.897717476852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45985.897717476852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45985.897717476852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45985.897717476852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45985.897717476852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45985.897717476852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45985.897717476852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45985.897717476852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45985.897717476852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45985.897717476852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45985.897717476852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45985.897717476852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45985.897717476852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45985.897717476852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45985.897717476852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45985.897717476852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45985.897717476852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45985.897717476852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45985.897717476852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45985.897717476852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45985.897717476852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45985.897717476852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45985.897717476852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45985.897717476852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45985.897717476852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45985.897717476852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45985.897717476852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45985.897717476852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45985.897717476852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45985.897717476852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45985.897717476852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45985.897717476852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45985.897717476852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45985.897717476852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45985.897717476852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45985.897717476852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45985.897717476852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45985.897717476852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45985.897717476852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45985.897717476852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45985.897717476852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45985.897717476852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45985.897717476852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45985.897717476852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45985.897717476852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45985.897717476852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45985.897717476852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45985.897717476852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45985.897717476852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45985.897717476852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45985.897717476852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45985.897717476852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45985.897717476852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45985.897717476852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45985.897717476852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45985.897717476852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45985.897717476852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45985.897717476852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45985.897717476852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45985.897717476852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45985.897717476852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45985.897717476852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45985.897717476852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45985.897717476852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45985.897717476852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45985.897717476852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45985.897717476852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45985.897717476852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45985.897717476852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45985.897717476852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45985.897717476852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45985.897717476852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45985.897717476852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45985.897717476852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45985.897717476852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45985.897717476852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45985.897717476852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45985.897717476852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45985.897717476852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45985.897717476852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45985.897717476852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45985.897717476852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45985.897717476852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45985.897717476852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45985.897717476852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45985.897717476852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45985.897717476852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45985.897717476852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45985.897717476852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45985.897717476852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45985.897717476852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45985.897717476852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45985.897717476852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45985.897717476852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45985.897717476852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45985.897717476852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45985.897717476852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45985.897717476852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45985.897717476852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45985.897717476852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45985.897717476852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45985.897717476852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45985.897717476852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45985.897717476852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45985.897717476852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45985.897717476852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45985.897717476852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45985.897717476852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45985.897717476852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45985.897717476852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45985.897717476852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45985.897717476852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45985.897717476852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45985.897717476852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45985.897717476852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45985.897717476852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45985.897717476852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45985.897717476852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45985.897717476852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45985.897717476852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45985.897717476852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45985.897717476852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45985.897717476852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45985.897717476852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45985.897717476852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45985.897717476852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45985.897717476852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45985.897717476852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45985.897717476852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45985.897717476852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45985.897717476852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45985.897717476852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45985.897717476852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45985.897717476852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45985.897717476852</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94.06565752314782</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59.708840393519495</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37.236606597223727</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4.5244188657379709</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45985.897717476852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45985.897717476852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45985.897717476852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45985.897717476852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45985.897717476852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45985.897717476852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45985.897717476852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45985.897717476852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45985.897717476852</v>
      </c>
      <c r="H14" s="109"/>
      <c r="I14" s="109" t="str">
        <f>IFERROR(VLOOKUP(D14,DB!A:F,6,0),"")</f>
        <v/>
      </c>
      <c r="J14" s="109" t="str">
        <f>IFERROR(VLOOKUP(D14,DB!A:G,7,0),"")</f>
        <v/>
      </c>
      <c r="K14" s="109"/>
      <c r="L14" s="109" t="str">
        <f>IFERROR(VLOOKUP(D14,DB!A:I,9,0),"")</f>
        <v/>
      </c>
    </row>
    <row r="15" spans="1:13">
      <c r="A15" s="109"/>
      <c r="B15" s="109" t="str">
        <f>IFERROR(VLOOKUP(D15,DB!A:K,11,0),"")</f>
        <v/>
      </c>
      <c r="C15" s="109"/>
      <c r="D15" s="143"/>
      <c r="E15" s="109"/>
      <c r="F15" s="109"/>
      <c r="G15" s="111">
        <f ca="1">IFERROR(NOW()-F15,"")</f>
        <v>45985.897717476852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45985.897717476852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45985.897717476852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45985.897717476852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45985.897717476852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45985.897717476852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45985.897717476852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45985.897717476852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45985.897717476852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45985.897717476852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45985.897717476852</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45985.897717476852</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45985.897717476852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45985.897717476852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45985.897717476852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45985.897717476852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45985.897717476852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45985.897717476852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45985.897717476852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45985.897717476852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45985.897717476852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45985.897717476852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45985.897717476852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45985.897717476852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45985.897717476852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45985.897717476852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45985.897717476852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45985.897717476852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45985.897717476852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45985.897717476852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45985.897717476852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45985.897717476852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45985.897717476852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45985.897717476852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45985.897717476852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45985.897717476852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45985.897717476852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45985.897717476852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45985.897717476852</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2"/>
      <c r="B2" s="145" t="str">
        <f>IFERROR(VLOOKUP(D2,DB!A:K,11,0),"")</f>
        <v/>
      </c>
      <c r="C2" s="146"/>
      <c r="D2" s="145"/>
      <c r="E2" s="109"/>
      <c r="F2" s="153"/>
      <c r="G2" s="75">
        <f ca="1">IFERROR(NOW()-F2,"-")</f>
        <v>45985.897717476852</v>
      </c>
      <c r="H2" s="154"/>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45985.897717476852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45985.897717476852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45985.897717476852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45985.897717476852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45985.897717476852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45985.897717476852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45985.897717476852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45985.897717476852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45985.897717476852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45985.897717476852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45985.897717476852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45985.897717476852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45985.897717476852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45985.897717476852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45985.897717476852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45985.897717476852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45985.897717476852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45985.897717476852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45985.897717476852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45985.897717476852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45985.897717476852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45985.897717476852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45985.897717476852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45985.897717476852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45985.897717476852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45985.897717476852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45985.897717476852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45985.897717476852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45985.897717476852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45985.897717476852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45985.897717476852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45985.897717476852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45985.897717476852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45985.897717476852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45985.897717476852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45985.897717476852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45985.897717476852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45985.897717476852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45985.897717476852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45985.897717476852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45985.897717476852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45985.897717476852</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2025-11-24T18:33:14Z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