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70" documentId="120_S{2AC9BD13-BADA-5192-A53E-5A8FF88502F6}" xr6:coauthVersionLast="47" xr6:coauthVersionMax="47" xr10:uidLastSave="{271CF68A-27A6-4002-955E-7D2BD5175C9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<sst xmlns="http://schemas.openxmlformats.org/spreadsheetml/2006/main" count="180282" uniqueCount="39128">
  <si>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</si>
  <si>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</si>
  <si>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</si>
  <si>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</si>
  <si>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</si>
  <si>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</si>
  <si>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</si>
  <si>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</si>
  <si>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</si>
  <si>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</si>
  <si>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</si>
  <si>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</si>
  <si>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</si>
  <si>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</si>
  <si>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</si>
  <si>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</si>
  <si>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</si>
  <si>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</si>
  <si>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</si>
  <si>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</si>
  <si>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</si>
  <si>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</si>
  <si>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</si>
  <si>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</si>
  <si>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</si>
  <si>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</si>
  <si>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</si>
  <si>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</si>
  <si>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</si>
  <si>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</si>
  <si>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</si>
  <si>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</si>
  <si>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</si>
  <si>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</si>
  <si>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</si>
  <si>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</si>
  <si>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</si>
  <si>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</si>
  <si>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</si>
  <si>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</si>
  <si>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</si>
  <si>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</si>
  <si>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</si>
  <si>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</si>
  <si>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</si>
  <si>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</si>
  <si>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</si>
  <si>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</si>
  <si>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</si>
  <si>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</si>
  <si>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</si>
  <si>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</si>
  <si>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</si>
  <si>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</si>
  <si>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</si>
  <si>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</si>
  <si>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</si>
  <si>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</si>
  <si>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</si>
  <si>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</si>
  <si>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</si>
  <si>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</si>
  <si>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</si>
  <si>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</si>
  <si>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</si>
  <si>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</si>
  <si>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</si>
  <si>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</si>
  <si>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</si>
  <si>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</si>
  <si>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</si>
  <si>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</si>
  <si>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</si>
  <si>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</si>
  <si>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</si>
  <si>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</si>
  <si>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</si>
  <si>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</si>
  <si>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</si>
  <si>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</si>
  <si>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</si>
  <si>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</si>
  <si>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</si>
  <si>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</si>
  <si>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</si>
  <si>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</si>
  <si>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</si>
  <si>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</si>
  <si>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</si>
  <si>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</si>
  <si>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</si>
  <si>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</si>
  <si>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</si>
  <si>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</si>
  <si>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</si>
  <si>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</si>
  <si>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</si>
  <si>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</si>
  <si>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</si>
  <si>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</si>
  <si>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</si>
  <si>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</si>
  <si>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</si>
  <si>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</si>
  <si>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</si>
  <si>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</si>
  <si>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</si>
  <si>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</si>
  <si>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</si>
  <si>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</si>
  <si>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</si>
  <si>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</si>
  <si>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</si>
  <si>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</si>
  <si>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</si>
  <si>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</si>
  <si>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</si>
  <si>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</si>
  <si>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</si>
  <si>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</si>
  <si>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</si>
  <si>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</si>
  <si>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</si>
  <si>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</si>
  <si>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</si>
  <si>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</si>
  <si>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</si>
  <si>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</si>
  <si>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</si>
  <si>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</si>
  <si>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</si>
  <si>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</si>
  <si>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</si>
  <si>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</si>
  <si>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</si>
  <si>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</si>
  <si>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</si>
  <si>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</si>
  <si>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</si>
  <si>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</si>
  <si>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</si>
  <si>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</si>
  <si>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</si>
  <si>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</si>
  <si>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</si>
  <si>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</si>
  <si>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</si>
  <si>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</si>
  <si>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</si>
  <si>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</si>
  <si>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</si>
  <si>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</si>
  <si>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</si>
  <si>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</si>
  <si>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</si>
  <si>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</si>
  <si>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</si>
  <si>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</si>
  <si>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</si>
  <si>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</si>
  <si>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</si>
  <si>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</si>
  <si>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</si>
  <si>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</si>
  <si>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</si>
  <si>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</si>
  <si>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</si>
  <si>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</si>
  <si>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</si>
  <si>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</si>
  <si>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</si>
  <si>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</si>
  <si>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</si>
  <si>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</si>
  <si>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</si>
  <si>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</si>
  <si>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</si>
  <si>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</si>
  <si>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</si>
  <si>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</si>
  <si>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</si>
  <si>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</si>
  <si>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</si>
  <si>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</si>
  <si>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</si>
  <si>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</si>
  <si>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</si>
  <si>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</si>
  <si>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</si>
  <si>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</si>
  <si>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</si>
  <si>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</si>
  <si>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</si>
  <si>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</si>
  <si>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</si>
  <si>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</si>
  <si>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</si>
  <si>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</si>
  <si>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</si>
  <si>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</si>
  <si>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</si>
  <si>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</si>
  <si>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</si>
  <si>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</si>
  <si>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</si>
  <si>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</si>
  <si>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</si>
  <si>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</si>
  <si>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</si>
  <si>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</si>
  <si>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</si>
  <si>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</si>
  <si>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</si>
  <si>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</si>
  <si>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</si>
  <si>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</si>
  <si>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</si>
  <si>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</si>
  <si>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</si>
  <si>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</si>
  <si>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</si>
  <si>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</si>
  <si>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</si>
  <si>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</si>
  <si>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</si>
  <si>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</si>
  <si>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</si>
  <si>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</si>
  <si>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</si>
  <si>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</si>
  <si>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</si>
  <si>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</si>
  <si>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</si>
  <si>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</si>
  <si>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</si>
  <si>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</si>
  <si>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</si>
  <si>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</si>
  <si>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</si>
  <si>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</si>
  <si>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</si>
  <si>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</si>
  <si>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</si>
  <si>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</si>
  <si>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</si>
  <si>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</si>
  <si>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</si>
  <si>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</si>
  <si>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</si>
  <si>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</si>
  <si>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</si>
  <si>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</si>
  <si>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</si>
  <si>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</si>
  <si>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</si>
  <si>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</si>
  <si>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</si>
  <si>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</si>
  <si>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</si>
  <si>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</si>
  <si>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</si>
  <si>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</si>
  <si>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</si>
  <si>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</si>
  <si>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</si>
  <si>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</si>
  <si>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</si>
  <si>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</si>
  <si>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</si>
  <si>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</si>
  <si>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</si>
  <si>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</si>
  <si>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</si>
  <si>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</si>
  <si>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</si>
  <si>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</si>
  <si>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</si>
  <si>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</si>
  <si>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</si>
  <si>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</si>
  <si>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</si>
  <si>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</si>
  <si>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</si>
  <si>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</si>
  <si>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</si>
  <si>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</si>
  <si>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</si>
  <si>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</si>
  <si>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</si>
  <si>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</si>
  <si>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</si>
  <si>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</si>
  <si>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</si>
  <si>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</si>
  <si>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</si>
  <si>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</si>
  <si>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</si>
  <si>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</si>
  <si>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</si>
  <si>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</si>
  <si>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</si>
  <si>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</si>
  <si>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</si>
  <si>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</si>
  <si>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</si>
  <si>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</si>
  <si>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</si>
  <si>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</si>
  <si>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</si>
  <si>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</si>
  <si>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</si>
  <si>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</si>
  <si>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</si>
  <si>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</si>
  <si>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</si>
  <si>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</si>
  <si>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</si>
  <si>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</si>
  <si>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</si>
  <si>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</si>
  <si>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</si>
  <si>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</si>
  <si>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</si>
  <si>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</si>
  <si>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</si>
  <si>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</si>
  <si>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</si>
  <si>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</si>
  <si>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</si>
  <si>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</si>
  <si>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</si>
  <si>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</si>
  <si>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</si>
  <si>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</si>
  <si>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</si>
  <si>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</si>
  <si>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</si>
  <si>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</si>
  <si>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</si>
  <si>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</si>
  <si>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</si>
  <si>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</si>
  <si>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</si>
  <si>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</si>
  <si>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</si>
  <si>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</si>
  <si>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</si>
  <si>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</si>
  <si>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</si>
  <si>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</si>
  <si>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</si>
  <si>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</si>
  <si>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</si>
  <si>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</si>
  <si>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</si>
  <si>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</si>
  <si>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</si>
  <si>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</si>
  <si>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</si>
  <si>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</si>
  <si>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</si>
  <si>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</si>
  <si>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</si>
  <si>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</si>
  <si>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</si>
  <si>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</si>
  <si>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</si>
  <si>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</si>
  <si>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</si>
  <si>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</si>
  <si>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</si>
  <si>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</si>
  <si>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</si>
  <si>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</si>
  <si>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</si>
  <si>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</si>
  <si>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</si>
  <si>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</si>
  <si>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</si>
  <si>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</si>
  <si>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</si>
  <si>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</si>
  <si>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</si>
  <si>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</si>
  <si>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</si>
  <si>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</si>
  <si>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</si>
  <si>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</si>
  <si>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</si>
  <si>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</si>
  <si>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</si>
  <si>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</si>
  <si>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</si>
  <si>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</si>
  <si>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</si>
  <si>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</si>
  <si>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</si>
  <si>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</si>
  <si>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</si>
  <si>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</si>
  <si>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</si>
  <si>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</si>
  <si>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</si>
  <si>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</si>
  <si>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</si>
  <si>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</si>
  <si>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</si>
  <si>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</si>
  <si>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</si>
  <si>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</si>
  <si>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</si>
  <si>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</si>
  <si>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</si>
  <si>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</si>
  <si>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</si>
  <si>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</si>
  <si>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</si>
  <si>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</si>
  <si>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</si>
  <si>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</si>
  <si>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</si>
  <si>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</si>
  <si>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</si>
  <si>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</si>
  <si>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</si>
  <si>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</si>
  <si>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</si>
  <si>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</si>
  <si>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</si>
  <si>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</si>
  <si>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</si>
  <si>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</si>
  <si>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</si>
  <si>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</si>
  <si>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</si>
  <si>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</si>
  <si>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</si>
  <si>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</si>
  <si>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</si>
  <si>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</si>
  <si>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</si>
  <si>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</si>
  <si>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</si>
  <si>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</si>
  <si>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</si>
  <si>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</si>
  <si>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</si>
  <si>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</si>
  <si>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</si>
  <si>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</si>
  <si>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</si>
  <si>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</si>
  <si>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</si>
  <si>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</si>
  <si>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</si>
  <si>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</si>
  <si>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</si>
  <si>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</si>
  <si>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</si>
  <si>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</si>
  <si>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</si>
  <si>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</si>
  <si>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</si>
  <si>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</si>
  <si>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</si>
  <si>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</si>
  <si>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</si>
  <si>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</si>
  <si>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</si>
  <si>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</si>
  <si>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</si>
  <si>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</si>
  <si>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</si>
  <si>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</si>
  <si>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</si>
  <si>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</si>
  <si>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</si>
  <si>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</si>
  <si>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</si>
  <si>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</si>
  <si>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</si>
  <si>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</si>
  <si>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</si>
  <si>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</si>
  <si>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</si>
  <si>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</si>
  <si>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</si>
  <si>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</si>
  <si>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</si>
  <si>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</si>
  <si>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</si>
  <si>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</si>
  <si>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</si>
  <si>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</si>
  <si>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</si>
  <si>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</si>
  <si>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</si>
  <si>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</si>
  <si>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</si>
  <si>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</si>
  <si>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</si>
  <si>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</si>
  <si>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</si>
  <si>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</si>
  <si>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</si>
  <si>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</si>
  <si>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</si>
  <si>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</si>
  <si>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</si>
  <si>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</si>
  <si>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</si>
  <si>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</si>
  <si>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</si>
  <si>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</si>
  <si>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</si>
  <si>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</si>
  <si>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</si>
  <si>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</si>
  <si>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</si>
  <si>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</si>
  <si>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</si>
  <si>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</si>
  <si>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</si>
  <si>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</si>
  <si>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</si>
  <si>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</si>
  <si>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</si>
  <si>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</si>
  <si>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</si>
  <si>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</si>
  <si>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</si>
  <si>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</si>
  <si>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</si>
  <si>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</si>
  <si>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</si>
  <si>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</si>
  <si>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</si>
  <si>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</si>
  <si>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</si>
  <si>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</si>
  <si>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</si>
  <si>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</si>
  <si>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</si>
  <si>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</si>
  <si>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</si>
  <si>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</si>
  <si>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</si>
  <si>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</si>
  <si>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</si>
  <si>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</si>
  <si>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</si>
  <si>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</si>
  <si>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</si>
  <si>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</si>
  <si>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</si>
  <si>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</si>
  <si>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</si>
  <si>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</si>
  <si>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</si>
  <si>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</si>
  <si>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</si>
  <si>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</si>
  <si>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</si>
  <si>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</si>
  <si>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</si>
  <si>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</si>
  <si>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</si>
  <si>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</si>
  <si>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</si>
  <si>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</si>
  <si>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</si>
  <si>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</si>
  <si>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</si>
  <si>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</si>
  <si>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</si>
  <si>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</si>
  <si>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</si>
  <si>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</si>
  <si>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</si>
  <si>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</si>
  <si>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</si>
  <si>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</si>
  <si>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</si>
  <si>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</si>
  <si>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</si>
  <si>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</si>
  <si>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</si>
  <si>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</si>
  <si>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</si>
  <si>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</si>
  <si>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</si>
  <si>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</si>
  <si>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</si>
  <si>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</si>
  <si>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</si>
  <si>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</si>
  <si>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</si>
  <si>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</si>
  <si>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</si>
  <si>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</si>
  <si>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</si>
  <si>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</si>
  <si>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</si>
  <si>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</si>
  <si>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</si>
  <si>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</si>
  <si>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</si>
  <si>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</si>
  <si>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</si>
  <si>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</si>
  <si>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</si>
  <si>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</si>
  <si>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</si>
  <si>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</si>
  <si>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</si>
  <si>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</si>
  <si>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</si>
  <si>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</si>
  <si>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</si>
  <si>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</si>
  <si>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</si>
  <si>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</si>
  <si>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</si>
  <si>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</si>
  <si>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</si>
  <si>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</si>
  <si>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</si>
  <si>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</si>
  <si>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</si>
  <si>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</si>
  <si>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</si>
  <si>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</si>
  <si>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</si>
  <si>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</si>
  <si>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</si>
  <si>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</si>
  <si>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</si>
  <si>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</si>
  <si>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</si>
  <si>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</si>
  <si>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</si>
  <si>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</si>
  <si>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</si>
  <si>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</si>
  <si>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</si>
  <si>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</si>
  <si>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</si>
  <si>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</si>
  <si>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</si>
  <si>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</si>
  <si>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</si>
  <si>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</si>
  <si>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</si>
  <si>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</si>
  <si>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</si>
  <si>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</si>
  <si>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</si>
  <si>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</si>
  <si>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</si>
  <si>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</si>
  <si>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</si>
  <si>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</si>
  <si>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</si>
  <si>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</si>
  <si>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</si>
  <si>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</si>
  <si>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</si>
  <si>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</si>
  <si>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</si>
  <si>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</si>
  <si>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</si>
  <si>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</si>
  <si>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</si>
  <si>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</si>
  <si>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</si>
  <si>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</si>
  <si>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</si>
  <si>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</si>
  <si>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</si>
  <si>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</si>
  <si>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</si>
  <si>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</si>
  <si>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</si>
  <si>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</si>
  <si>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</si>
  <si>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</si>
  <si>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</si>
  <si>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</si>
  <si>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</si>
  <si>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</si>
  <si>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</si>
  <si>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</si>
  <si>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</si>
  <si>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</si>
  <si>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</si>
  <si>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</si>
  <si>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</si>
  <si>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</si>
  <si>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</si>
  <si>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</si>
  <si>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</si>
  <si>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</si>
  <si>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</si>
  <si>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</si>
  <si>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</si>
  <si>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</si>
  <si>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</si>
  <si>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</si>
  <si>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</si>
  <si>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</si>
  <si>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</si>
  <si>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</si>
  <si>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</si>
  <si>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</si>
  <si>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</si>
  <si>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</si>
  <si>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</si>
  <si>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</si>
  <si>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</si>
  <si>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</si>
  <si>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</si>
  <si>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</si>
  <si>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</si>
  <si>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</si>
  <si>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</si>
  <si>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</si>
  <si>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</si>
  <si>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</si>
  <si>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</si>
  <si>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</si>
  <si>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</si>
  <si>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</si>
  <si>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</si>
  <si>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</si>
  <si>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</si>
  <si>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</si>
  <si>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</si>
  <si>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</si>
  <si>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</si>
  <si>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</si>
  <si>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</si>
  <si>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</si>
  <si>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</si>
  <si>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</si>
  <si>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</si>
  <si>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</si>
  <si>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</si>
  <si>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</si>
  <si>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</si>
  <si>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</si>
  <si>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</si>
  <si>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</si>
  <si>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</si>
  <si>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</si>
  <si>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</si>
  <si>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</si>
  <si>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</si>
  <si>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</si>
  <si>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</si>
  <si>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</si>
  <si>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</si>
  <si>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</si>
  <si>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</si>
  <si>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</si>
  <si>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</si>
  <si>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</si>
  <si>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</si>
  <si>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</si>
  <si>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</si>
  <si>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</si>
  <si>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</si>
  <si>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</si>
  <si>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</si>
  <si>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</si>
  <si>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</si>
  <si>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</si>
  <si>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</si>
  <si>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</si>
  <si>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</si>
  <si>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</si>
  <si>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</si>
  <si>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</si>
  <si>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</si>
  <si>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</si>
  <si>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</si>
  <si>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</si>
  <si>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</si>
  <si>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</si>
  <si>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</si>
  <si>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</si>
  <si>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</si>
  <si>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</si>
  <si>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</si>
  <si>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</si>
  <si>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</si>
  <si>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</si>
  <si>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</si>
  <si>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</si>
  <si>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</si>
  <si>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</si>
  <si>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</si>
  <si>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</si>
  <si>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</si>
  <si>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</si>
  <si>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</si>
  <si>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</si>
  <si>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</si>
  <si>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</si>
  <si>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</si>
  <si>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</si>
  <si>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</si>
  <si>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</si>
  <si>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</si>
  <si>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</si>
  <si>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</si>
  <si>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</si>
  <si>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</si>
  <si>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</si>
  <si>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</si>
  <si>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</si>
  <si>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</si>
  <si>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</si>
  <si>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</si>
  <si>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</si>
  <si>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</si>
  <si>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</si>
  <si>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</si>
  <si>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</si>
  <si>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</si>
  <si>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</si>
  <si>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</si>
  <si>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</si>
  <si>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</si>
  <si>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</si>
  <si>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</si>
  <si>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</si>
  <si>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</si>
  <si>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</si>
  <si>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</si>
  <si>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</si>
  <si>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</si>
  <si>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</si>
  <si>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</si>
  <si>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</si>
  <si>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</si>
  <si>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</si>
  <si>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</si>
  <si>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</si>
  <si>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</si>
  <si>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</si>
  <si>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</si>
  <si>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</si>
  <si>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</si>
  <si>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</si>
  <si>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</si>
  <si>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</si>
  <si>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</si>
  <si>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</si>
  <si>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</si>
  <si>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</si>
  <si>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</si>
  <si>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</si>
  <si>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</si>
  <si>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</si>
  <si>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</si>
  <si>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</si>
  <si>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</si>
  <si>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</si>
  <si>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</si>
  <si>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</si>
  <si>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</si>
  <si>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</si>
  <si>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</si>
  <si>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</si>
  <si>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</si>
  <si>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</si>
  <si>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</si>
  <si>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</si>
  <si>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</si>
  <si>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</si>
  <si>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</si>
  <si>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</si>
  <si>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</si>
  <si>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</si>
  <si>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</si>
  <si>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</si>
  <si>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</si>
  <si>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</si>
  <si>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</si>
  <si>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</si>
  <si>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</si>
  <si>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</si>
  <si>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</si>
  <si>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</si>
  <si>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</si>
  <si>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</si>
  <si>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</si>
  <si>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</si>
  <si>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</si>
  <si>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</si>
  <si>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</si>
  <si>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</si>
  <si>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</si>
  <si>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</si>
  <si>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</si>
  <si>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</si>
  <si>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</si>
  <si>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</si>
  <si>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</si>
  <si>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</si>
  <si>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</si>
  <si>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</si>
  <si>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</si>
  <si>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</si>
  <si>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</si>
  <si>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</si>
  <si>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</si>
  <si>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</si>
  <si>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</si>
  <si>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</si>
  <si>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</si>
  <si>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</si>
  <si>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</si>
  <si>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</si>
  <si>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</si>
  <si>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</si>
  <si>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</si>
  <si>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</si>
  <si>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</si>
  <si>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</si>
  <si>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</si>
  <si>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</si>
  <si>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</si>
  <si>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</si>
  <si>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</si>
  <si>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</si>
  <si>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</si>
  <si>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</si>
  <si>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</si>
  <si>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</si>
  <si>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</si>
  <si>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</si>
  <si>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</si>
  <si>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</si>
  <si>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</si>
  <si>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</si>
  <si>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</si>
  <si>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</si>
  <si>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</si>
  <si>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</si>
  <si>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</si>
  <si>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</si>
  <si>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</si>
  <si>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</si>
  <si>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</si>
  <si>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</si>
  <si>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</si>
  <si>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</si>
  <si>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</si>
  <si>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</si>
  <si>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</si>
  <si>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</si>
  <si>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</si>
  <si>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</si>
  <si>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</si>
  <si>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</si>
  <si>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</si>
  <si>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</si>
  <si>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</si>
  <si>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</si>
  <si>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</si>
  <si>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</si>
  <si>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</si>
  <si>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</si>
  <si>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</si>
  <si>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</si>
  <si>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</si>
  <si>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</si>
  <si>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</si>
  <si>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</si>
  <si>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</si>
  <si>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</si>
  <si>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</si>
  <si>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</si>
  <si>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</si>
  <si>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</si>
  <si>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</si>
  <si>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</si>
  <si>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</si>
  <si>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</si>
  <si>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</si>
  <si>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</si>
  <si>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</si>
  <si>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</si>
  <si>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</si>
  <si>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</si>
  <si>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</si>
  <si>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</si>
  <si>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</si>
  <si>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</si>
  <si>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</si>
  <si>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</si>
  <si>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</si>
  <si>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</si>
  <si>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</si>
  <si>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</si>
  <si>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</si>
  <si>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</si>
  <si>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</si>
  <si>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</si>
  <si>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</si>
  <si>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</si>
  <si>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</si>
  <si>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</si>
  <si>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</si>
  <si>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</si>
  <si>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</si>
  <si>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</si>
  <si>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</si>
  <si>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</si>
  <si>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</si>
  <si>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</si>
  <si>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</si>
  <si>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</si>
  <si>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</si>
  <si>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</si>
  <si>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</si>
  <si>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</si>
  <si>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</si>
  <si>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</si>
  <si>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</si>
  <si>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</si>
  <si>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</si>
  <si>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</si>
  <si>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</si>
  <si>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</si>
  <si>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</si>
  <si>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</si>
  <si>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</si>
  <si>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</si>
  <si>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</si>
  <si>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</si>
  <si>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</si>
  <si>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</si>
  <si>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</si>
  <si>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</si>
  <si>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</si>
  <si>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</si>
  <si>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</si>
  <si>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</si>
  <si>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</si>
  <si>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</si>
  <si>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</si>
  <si>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</si>
  <si>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</si>
  <si>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</si>
  <si>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</si>
  <si>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</si>
  <si>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</si>
  <si>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</si>
  <si>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</si>
  <si>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</si>
  <si>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</si>
  <si>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</si>
  <si>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</si>
  <si>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</si>
  <si>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</si>
  <si>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</si>
  <si>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</si>
  <si>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</si>
  <si>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</si>
  <si>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</si>
  <si>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</si>
  <si>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</si>
  <si>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</si>
  <si>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</si>
  <si>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</si>
  <si>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</si>
  <si>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</si>
  <si>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</si>
  <si>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</si>
  <si>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</si>
  <si>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</si>
  <si>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</si>
  <si>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</si>
  <si>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</si>
  <si>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</si>
  <si>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</si>
  <si>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</si>
  <si>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</si>
  <si>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</si>
  <si>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</si>
  <si>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</si>
  <si>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</si>
  <si>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</si>
  <si>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</si>
  <si>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</si>
  <si>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</si>
  <si>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</si>
  <si>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</si>
  <si>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</si>
  <si>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</si>
  <si>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</si>
  <si>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</si>
  <si>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</si>
  <si>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</si>
  <si>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</si>
  <si>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</si>
  <si>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</si>
  <si>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</si>
  <si>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</si>
  <si>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</si>
  <si>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</si>
  <si>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</si>
  <si>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</si>
  <si>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</si>
  <si>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</si>
  <si>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</si>
  <si>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</si>
  <si>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</si>
  <si>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</si>
  <si>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</si>
  <si>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</si>
  <si>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</si>
  <si>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</si>
  <si>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</si>
  <si>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</si>
  <si>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</si>
  <si>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</si>
  <si>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</si>
  <si>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</si>
  <si>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</si>
  <si>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</si>
  <si>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</si>
  <si>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</si>
  <si>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</si>
  <si>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</si>
  <si>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</si>
  <si>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</si>
  <si>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</si>
  <si>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</si>
  <si>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</si>
  <si>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</si>
  <si>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</si>
  <si>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</si>
  <si>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</si>
  <si>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</si>
  <si>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</si>
  <si>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</si>
  <si>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</si>
  <si>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</si>
  <si>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</si>
  <si>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</si>
  <si>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</si>
  <si>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</si>
  <si>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</si>
  <si>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</si>
  <si>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</si>
  <si>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</si>
  <si>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</si>
  <si>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</si>
  <si>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</si>
  <si>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</si>
  <si>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</si>
  <si>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</si>
  <si>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</si>
  <si>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</si>
  <si>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</si>
  <si>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</si>
  <si>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</si>
  <si>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</si>
  <si>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</si>
  <si>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</si>
  <si>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</si>
  <si>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</si>
  <si>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</si>
  <si>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</si>
  <si>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</si>
  <si>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</si>
  <si>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</si>
  <si>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</si>
  <si>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</si>
  <si>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</si>
  <si>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</si>
  <si>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</si>
  <si>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</si>
  <si>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</si>
  <si>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</si>
  <si>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</si>
  <si>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</si>
  <si>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</si>
  <si>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</si>
  <si>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</si>
  <si>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</si>
  <si>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</si>
  <si>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</si>
  <si>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</si>
  <si>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</si>
  <si>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</si>
  <si>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</si>
  <si>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</si>
  <si>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</si>
  <si>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</si>
  <si>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</si>
  <si>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</si>
  <si>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</si>
  <si>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</si>
  <si>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</si>
  <si>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</si>
  <si>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</si>
  <si>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</si>
  <si>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</si>
  <si>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</si>
  <si>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</si>
  <si>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</si>
  <si>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</si>
  <si>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</si>
  <si>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</si>
  <si>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</si>
  <si>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</si>
  <si>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</si>
  <si>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</si>
  <si>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</si>
  <si>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</si>
  <si>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</si>
  <si>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</si>
  <si>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</si>
  <si>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</si>
  <si>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</si>
  <si>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</si>
  <si>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</si>
  <si>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</si>
  <si>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</si>
  <si>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</si>
  <si>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</si>
  <si>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</si>
  <si>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</si>
  <si>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</si>
  <si>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</si>
  <si>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</si>
  <si>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</si>
  <si>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</si>
  <si>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</si>
  <si>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</si>
  <si>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</si>
  <si>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</si>
  <si>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</si>
  <si>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</si>
  <si>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</si>
  <si>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</si>
  <si>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</si>
  <si>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</si>
  <si>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</si>
  <si>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</si>
  <si>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</si>
  <si>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</si>
  <si>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</si>
  <si>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</si>
  <si>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</si>
  <si>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</si>
  <si>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</si>
  <si>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</si>
  <si>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</si>
  <si>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</si>
  <si>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</si>
  <si>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</si>
  <si>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</si>
  <si>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</si>
  <si>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</si>
  <si>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</si>
  <si>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</si>
  <si>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</si>
  <si>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</si>
  <si>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</si>
  <si>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</si>
  <si>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</si>
  <si>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</si>
  <si>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</si>
  <si>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</si>
  <si>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</si>
  <si>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</si>
  <si>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</si>
  <si>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</si>
  <si>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</si>
  <si>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</si>
  <si>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</si>
  <si>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</si>
  <si>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</si>
  <si>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</si>
  <si>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</si>
  <si>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</si>
  <si>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</si>
  <si>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</si>
  <si>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</si>
  <si>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</si>
  <si>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</si>
  <si>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</si>
  <si>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</si>
  <si>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</si>
  <si>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</si>
  <si>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</si>
  <si>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</si>
  <si>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</si>
  <si>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</si>
  <si>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</si>
  <si>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</si>
  <si>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</si>
  <si>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</si>
  <si>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</si>
  <si>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</si>
  <si>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</si>
  <si>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</si>
  <si>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</si>
  <si>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</si>
  <si>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</si>
  <si>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</si>
  <si>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</si>
  <si>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</si>
  <si>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</si>
  <si>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</si>
  <si>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</si>
  <si>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</si>
  <si>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</si>
  <si>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</si>
  <si>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</si>
  <si>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</si>
  <si>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</si>
  <si>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</si>
  <si>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</si>
  <si>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</si>
  <si>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</si>
  <si>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</si>
  <si>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</si>
  <si>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</si>
  <si>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</si>
  <si>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</si>
  <si>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</si>
  <si>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</si>
  <si>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</si>
  <si>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</si>
  <si>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</si>
  <si>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</si>
  <si>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</si>
  <si>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</si>
  <si>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</si>
  <si>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</si>
  <si>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</si>
  <si>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</si>
  <si>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</si>
  <si>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</si>
  <si>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</si>
  <si>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</si>
  <si>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</si>
  <si>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</si>
  <si>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</si>
  <si>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</si>
  <si>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</si>
  <si>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</si>
  <si>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</si>
  <si>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</si>
  <si>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</si>
  <si>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</si>
  <si>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</si>
  <si>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</si>
  <si>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</si>
  <si>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</si>
  <si>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</si>
  <si>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</si>
  <si>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</si>
  <si>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</si>
  <si>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</si>
  <si>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</si>
  <si>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</si>
  <si>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</si>
  <si>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</si>
  <si>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</si>
  <si>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</si>
  <si>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</si>
  <si>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</si>
  <si>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</si>
  <si>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</si>
  <si>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</si>
  <si>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</si>
  <si>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</si>
  <si>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</si>
  <si>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</si>
  <si>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</si>
  <si>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</si>
  <si>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</si>
  <si>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</si>
  <si>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</si>
  <si>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</si>
  <si>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</si>
  <si>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</si>
  <si>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</si>
  <si>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</si>
  <si>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</si>
  <si>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</si>
  <si>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</si>
  <si>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</si>
  <si>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</si>
  <si>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</si>
  <si>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</si>
  <si>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</si>
  <si>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</si>
  <si>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</si>
  <si>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</si>
  <si>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</si>
  <si>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</si>
  <si>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</si>
  <si>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</si>
  <si>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</si>
  <si>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</si>
  <si>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</si>
  <si>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</si>
  <si>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</si>
  <si>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</si>
  <si>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</si>
  <si>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</si>
  <si>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</si>
  <si>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</si>
  <si>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</si>
  <si>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</si>
  <si>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</si>
  <si>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</si>
  <si>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</si>
  <si>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</si>
  <si>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</si>
  <si>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</si>
  <si>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</si>
  <si>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</si>
  <si>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</si>
  <si>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</si>
  <si>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</si>
  <si>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</si>
  <si>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</si>
  <si>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</si>
  <si>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</si>
  <si>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</si>
  <si>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</si>
  <si>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</si>
  <si>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</si>
  <si>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</si>
  <si>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</si>
  <si>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</si>
  <si>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</si>
  <si>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</si>
  <si>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</si>
  <si>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</si>
  <si>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</si>
  <si>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</si>
  <si>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</si>
  <si>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</si>
  <si>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</si>
  <si>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</si>
  <si>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</si>
  <si>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</si>
  <si>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</si>
  <si>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</si>
  <si>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</si>
  <si>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</si>
  <si>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</si>
  <si>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</si>
  <si>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</si>
  <si>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</si>
  <si>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</si>
  <si>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</si>
  <si>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</si>
  <si>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</si>
  <si>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</si>
  <si>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</si>
  <si>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</si>
  <si>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</si>
  <si>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</si>
  <si>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</si>
  <si>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</si>
  <si>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</si>
  <si>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</si>
  <si>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</si>
  <si>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</si>
  <si>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</si>
  <si>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</si>
  <si>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</si>
  <si>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</si>
  <si>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</si>
  <si>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</si>
  <si>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</si>
  <si>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</si>
  <si>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</si>
  <si>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</si>
  <si>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</si>
  <si>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</si>
  <si>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</si>
  <si>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</si>
  <si>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</si>
  <si>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</si>
  <si>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</si>
  <si>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</si>
  <si>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</si>
  <si>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</si>
  <si>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</si>
  <si>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</si>
  <si>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</si>
  <si>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</si>
  <si>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</si>
  <si>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</si>
  <si>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</si>
  <si>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</si>
  <si>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</si>
  <si>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</si>
  <si>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</si>
  <si>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</si>
  <si>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</si>
  <si>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</si>
  <si>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</si>
  <si>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</si>
  <si>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</si>
  <si>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</si>
  <si>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</si>
  <si>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</si>
  <si>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</si>
  <si>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</si>
  <si>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</si>
  <si>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</si>
  <si>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</si>
  <si>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</si>
  <si>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</si>
  <si>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</si>
  <si>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</si>
  <si>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</si>
  <si>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</si>
  <si>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</si>
  <si>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</si>
  <si>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</si>
  <si>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</si>
  <si>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</si>
  <si>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</si>
  <si>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</si>
  <si>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</si>
  <si>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</si>
  <si>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</si>
  <si>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</si>
  <si>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</si>
  <si>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</si>
  <si>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</si>
  <si>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</si>
  <si>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</si>
  <si>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</si>
  <si>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</si>
  <si>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</si>
  <si>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</si>
  <si>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</si>
  <si>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</si>
  <si>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</si>
  <si>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</si>
  <si>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</si>
  <si>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</si>
  <si>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</si>
  <si>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</si>
  <si>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</si>
  <si>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</si>
  <si>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</si>
  <si>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</si>
  <si>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</si>
  <si>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</si>
  <si>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</si>
  <si>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</si>
  <si>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</si>
  <si>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</si>
  <si>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</si>
  <si>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</si>
  <si>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</si>
  <si>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</si>
  <si>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</si>
  <si>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</si>
  <si>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</si>
  <si>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</si>
  <si>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</si>
  <si>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</si>
  <si>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</si>
  <si>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</si>
  <si>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</si>
  <si>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</si>
  <si>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</si>
  <si>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</si>
  <si>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</si>
  <si>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</si>
  <si>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</si>
  <si>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</si>
  <si>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</si>
  <si>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</si>
  <si>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</si>
  <si>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</si>
  <si>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</si>
  <si>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</si>
  <si>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</si>
  <si>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</si>
  <si>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</si>
  <si>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</si>
  <si>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</si>
  <si>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</si>
  <si>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</si>
  <si>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</si>
  <si>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</si>
  <si>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</si>
  <si>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</si>
  <si>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</si>
  <si>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</si>
  <si>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</si>
  <si>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</si>
  <si>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</si>
  <si>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</si>
  <si>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</si>
  <si>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</si>
  <si>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</si>
  <si>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</si>
  <si>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</si>
  <si>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</si>
  <si>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</si>
  <si>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</si>
  <si>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</si>
  <si>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</si>
  <si>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</si>
  <si>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</si>
  <si>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</si>
  <si>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</si>
  <si>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</si>
  <si>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</si>
  <si>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</si>
  <si>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</si>
  <si>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</si>
  <si>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</si>
  <si>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</si>
  <si>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</si>
  <si>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</si>
  <si>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</si>
  <si>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</si>
  <si>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</si>
  <si>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</si>
  <si>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</si>
  <si>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</si>
  <si>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</si>
  <si>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</si>
  <si>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</si>
  <si>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</si>
  <si>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</si>
  <si>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</si>
  <si>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</si>
  <si>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</si>
  <si>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</si>
  <si>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</si>
  <si>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</si>
  <si>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</si>
  <si>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</si>
  <si>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</si>
  <si>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</si>
  <si>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</si>
  <si>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</si>
  <si>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</si>
  <si>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</si>
  <si>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</si>
  <si>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</si>
  <si>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</si>
  <si>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</si>
  <si>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</si>
  <si>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</si>
  <si>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</si>
  <si>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</si>
  <si>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</si>
  <si>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</si>
  <si>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</si>
  <si>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</si>
  <si>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</si>
  <si>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</si>
  <si>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</si>
  <si>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</si>
  <si>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</si>
  <si>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</si>
  <si>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</si>
  <si>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</si>
  <si>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</si>
  <si>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</si>
  <si>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</si>
  <si>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</si>
  <si>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</si>
  <si>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</si>
  <si>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</si>
  <si>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</si>
  <si>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</si>
  <si>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</si>
  <si>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</si>
  <si>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</si>
  <si>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</si>
  <si>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</si>
  <si>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</si>
  <si>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</si>
  <si>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</si>
  <si>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</si>
  <si>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</si>
  <si>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</si>
  <si>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</si>
  <si>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</si>
  <si>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</si>
  <si>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</si>
  <si>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</si>
  <si>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</si>
  <si>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</si>
  <si>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</si>
  <si>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</si>
  <si>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</si>
  <si>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</si>
  <si>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</si>
  <si>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</si>
  <si>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</si>
  <si>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</si>
  <si>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</si>
  <si>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</si>
  <si>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</si>
  <si>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</si>
  <si>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</si>
  <si>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</si>
  <si>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</si>
  <si>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</si>
  <si>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</si>
  <si>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</si>
  <si>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</si>
  <si>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</si>
  <si>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</si>
  <si>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</si>
  <si>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</si>
  <si>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</si>
  <si>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</si>
  <si>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</si>
  <si>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</si>
  <si>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</si>
  <si>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</si>
  <si>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</si>
  <si>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</si>
  <si>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</si>
  <si>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</si>
  <si>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</si>
  <si>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</si>
  <si>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</si>
  <si>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</si>
  <si>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</si>
  <si>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</si>
  <si>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</si>
  <si>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</si>
  <si>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</si>
  <si>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</si>
  <si>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</si>
  <si>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</si>
  <si>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</si>
  <si>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</si>
  <si>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</si>
  <si>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</si>
  <si>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</si>
  <si>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</si>
  <si>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</si>
  <si>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</si>
  <si>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</si>
  <si>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</si>
  <si>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</si>
  <si>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</si>
  <si>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</si>
  <si>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</si>
  <si>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</si>
  <si>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</si>
  <si>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</si>
  <si>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</si>
  <si>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</si>
  <si>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</si>
  <si>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</si>
  <si>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</si>
  <si>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</si>
  <si>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</si>
  <si>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</si>
  <si>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</si>
  <si>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</si>
  <si>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</si>
  <si>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</si>
  <si>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</si>
  <si>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</si>
  <si>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</si>
  <si>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</si>
  <si>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</si>
  <si>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</si>
  <si>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</si>
  <si>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</si>
  <si>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</si>
  <si>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</si>
  <si>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</si>
  <si>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</si>
  <si>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</si>
  <si>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</si>
  <si>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</si>
  <si>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</si>
  <si>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</si>
  <si>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</si>
  <si>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</si>
  <si>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</si>
  <si>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</si>
  <si>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</si>
  <si>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</si>
  <si>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</si>
  <si>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</si>
  <si>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</si>
  <si>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</si>
  <si>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</si>
  <si>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</si>
  <si>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</si>
  <si>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</si>
  <si>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</si>
  <si>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</si>
  <si>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</si>
  <si>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</si>
  <si>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</si>
  <si>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</si>
  <si>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</si>
  <si>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</si>
  <si>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</si>
  <si>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</si>
  <si>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</si>
  <si>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</si>
  <si>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</si>
  <si>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</si>
  <si>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</si>
  <si>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</si>
  <si>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</si>
  <si>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</si>
  <si>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</si>
  <si>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</si>
  <si>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</si>
  <si>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</si>
  <si>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</si>
  <si>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</si>
  <si>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</si>
  <si>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</si>
  <si>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</si>
  <si>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</si>
  <si>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</si>
  <si>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</si>
  <si>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</si>
  <si>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</si>
  <si>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</si>
  <si>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</si>
  <si>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</si>
  <si>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</si>
  <si>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</si>
  <si>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</si>
  <si>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</si>
  <si>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</si>
  <si>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</si>
  <si>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</si>
  <si>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</si>
  <si>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</si>
  <si>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</si>
  <si>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</si>
  <si>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</si>
  <si>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</si>
  <si>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</si>
  <si>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</si>
  <si>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</si>
  <si>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</si>
  <si>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</si>
  <si>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</si>
  <si>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</si>
  <si>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</si>
  <si>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</si>
  <si>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</si>
  <si>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</si>
  <si>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</si>
  <si>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</si>
  <si>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</si>
  <si>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</si>
  <si>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</si>
  <si>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</si>
  <si>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</si>
  <si>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</si>
  <si>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</si>
  <si>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</si>
  <si>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</si>
  <si>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</si>
  <si>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</si>
  <si>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</si>
  <si>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</si>
  <si>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</si>
  <si>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</si>
  <si>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</si>
  <si>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</si>
  <si>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</si>
  <si>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</si>
  <si>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</si>
  <si>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</si>
  <si>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</si>
  <si>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</si>
  <si>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</si>
  <si>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</si>
  <si>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</si>
  <si>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</si>
  <si>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</si>
  <si>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</si>
  <si>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</si>
  <si>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</si>
  <si>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</si>
  <si>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</si>
  <si>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</si>
  <si>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</si>
  <si>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</si>
  <si>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</si>
  <si>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</si>
  <si>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</si>
  <si>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</si>
  <si>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</si>
  <si>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</si>
  <si>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</si>
  <si>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</si>
  <si>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</si>
  <si>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</si>
  <si>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</si>
  <si>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</si>
  <si>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</si>
  <si>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</si>
  <si>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</si>
  <si>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</si>
  <si>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</si>
  <si>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</si>
  <si>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</si>
  <si>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</si>
  <si>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</si>
  <si>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</si>
  <si>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</si>
  <si>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</si>
  <si>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</si>
  <si>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</si>
  <si>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</si>
  <si>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</si>
  <si>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</si>
  <si>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</si>
  <si>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</si>
  <si>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</si>
  <si>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</si>
  <si>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</si>
  <si>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</si>
  <si>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</si>
  <si>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</si>
  <si>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</si>
  <si>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</si>
  <si>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</si>
  <si>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</si>
  <si>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</si>
  <si>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</si>
  <si>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</si>
  <si>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</si>
  <si>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</si>
  <si>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</si>
  <si>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</si>
  <si>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</si>
  <si>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</si>
  <si>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</si>
  <si>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</si>
  <si>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</si>
  <si>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</si>
  <si>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</si>
  <si>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</si>
  <si>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</si>
  <si>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</si>
  <si>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</si>
  <si>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</si>
  <si>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</si>
  <si>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</si>
  <si>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</si>
  <si>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</si>
  <si>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</si>
  <si>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</si>
  <si>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</si>
  <si>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</si>
  <si>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</si>
  <si>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</si>
  <si>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</si>
  <si>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</si>
  <si>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</si>
  <si>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</si>
  <si>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</si>
  <si>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</si>
  <si>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</si>
  <si>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</si>
  <si>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</si>
  <si>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</si>
  <si>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</si>
  <si>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</si>
  <si>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</si>
  <si>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</si>
  <si>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</si>
  <si>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</si>
  <si>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</si>
  <si>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</si>
  <si>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</si>
  <si>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</si>
  <si>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</si>
  <si>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</si>
  <si>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</si>
  <si>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</si>
  <si>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</si>
  <si>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</si>
  <si>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</si>
  <si>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</si>
  <si>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</si>
  <si>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</si>
  <si>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</si>
  <si>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</si>
  <si>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</si>
  <si>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</si>
  <si>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</si>
  <si>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</si>
  <si>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</si>
  <si>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</si>
  <si>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</si>
  <si>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</si>
  <si>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</si>
  <si>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</si>
  <si>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</si>
  <si>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</si>
  <si>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</si>
  <si>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</si>
  <si>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</si>
  <si>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</si>
  <si>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</si>
  <si>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</si>
  <si>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</si>
  <si>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</si>
  <si>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</si>
  <si>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</si>
  <si>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</si>
  <si>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</si>
  <si>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</si>
  <si>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</si>
  <si>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</si>
  <si>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</si>
  <si>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</si>
  <si>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</si>
  <si>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</si>
  <si>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</si>
  <si>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</si>
  <si>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</si>
  <si>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</si>
  <si>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</si>
  <si>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</si>
  <si>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</si>
  <si>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</si>
  <si>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</si>
  <si>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</si>
  <si>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</si>
  <si>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</si>
  <si>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</si>
  <si>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</si>
  <si>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</si>
  <si>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</si>
  <si>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</si>
  <si>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</si>
  <si>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</si>
  <si>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</si>
  <si>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</si>
  <si>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</si>
  <si>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</si>
  <si>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</si>
  <si>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</si>
  <si>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</si>
  <si>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</si>
  <si>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</si>
  <si>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</si>
  <si>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</si>
  <si>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</si>
  <si>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</si>
  <si>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</si>
  <si>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</si>
  <si>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</si>
  <si>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</si>
  <si>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</si>
  <si>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</si>
  <si>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</si>
  <si>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</si>
  <si>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</si>
  <si>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</si>
  <si>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</si>
  <si>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</si>
  <si>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</si>
  <si>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</si>
  <si>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</si>
  <si>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</si>
  <si>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</si>
  <si>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</si>
  <si>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</si>
  <si>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</si>
  <si>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</si>
  <si>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</si>
  <si>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</si>
  <si>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</si>
  <si>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</si>
  <si>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</si>
  <si>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</si>
  <si>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</si>
  <si>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</si>
  <si>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</si>
  <si>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</si>
  <si>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</si>
  <si>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</si>
  <si>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</si>
  <si>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</si>
  <si>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</si>
  <si>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</si>
  <si>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</si>
  <si>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</si>
  <si>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</si>
  <si>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</si>
  <si>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</si>
  <si>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</si>
  <si>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</si>
  <si>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</si>
  <si>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</si>
  <si>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</si>
  <si>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</si>
  <si>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</si>
  <si>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</si>
  <si>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</si>
  <si>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</si>
  <si>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</si>
  <si>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</si>
  <si>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</si>
  <si>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</si>
  <si>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</si>
  <si>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</si>
  <si>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</si>
  <si>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</si>
  <si>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</si>
  <si>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</si>
  <si>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</si>
  <si>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</si>
  <si>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</si>
  <si>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</si>
  <si>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</si>
  <si>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</si>
  <si>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</si>
  <si>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</si>
  <si>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</si>
  <si>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</si>
  <si>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</si>
  <si>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</si>
  <si>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</si>
  <si>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</si>
  <si>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</si>
  <si>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</si>
  <si>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</si>
  <si>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</si>
  <si>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</si>
  <si>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</si>
  <si>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</si>
  <si>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</si>
  <si>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</si>
  <si>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</si>
  <si>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</si>
  <si>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</si>
  <si>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</si>
  <si>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</si>
  <si>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</si>
  <si>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</si>
  <si>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</si>
  <si>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</si>
  <si>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</si>
  <si>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</si>
  <si>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</si>
  <si>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</si>
  <si>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</si>
  <si>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</si>
  <si>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</si>
  <si>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</si>
  <si>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</si>
  <si>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</si>
  <si>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</si>
  <si>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</si>
  <si>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</si>
  <si>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</si>
  <si>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</si>
  <si>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</si>
  <si>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</si>
  <si>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</si>
  <si>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</si>
  <si>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</si>
  <si>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</si>
  <si>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</si>
  <si>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</si>
  <si>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</si>
  <si>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</si>
  <si>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</si>
  <si>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</si>
  <si>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</si>
  <si>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</si>
  <si>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</si>
  <si>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</si>
  <si>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</si>
  <si>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</si>
  <si>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</si>
  <si>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</si>
  <si>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</si>
  <si>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</si>
  <si>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</si>
  <si>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</si>
  <si>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</si>
  <si>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</si>
  <si>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</si>
  <si>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</si>
  <si>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</si>
  <si>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</si>
  <si>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</si>
  <si>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</si>
  <si>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</si>
  <si>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</si>
  <si>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</si>
  <si>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</si>
  <si>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</si>
  <si>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</si>
  <si>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</si>
  <si>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</si>
  <si>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</si>
  <si>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</si>
  <si>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</si>
  <si>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</si>
  <si>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</si>
  <si>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</si>
  <si>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</si>
  <si>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</si>
  <si>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</si>
  <si>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</si>
  <si>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</si>
  <si>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</si>
  <si>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</si>
  <si>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</si>
  <si>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</si>
  <si>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</si>
  <si>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</si>
  <si>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</si>
  <si>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</si>
  <si>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</si>
  <si>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</si>
  <si>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</si>
  <si>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</si>
  <si>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</si>
  <si>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</si>
  <si>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</si>
  <si>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</si>
  <si>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</si>
  <si>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</si>
  <si>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</si>
  <si>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</si>
  <si>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</si>
  <si>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</si>
  <si>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</si>
  <si>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</si>
  <si>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</si>
  <si>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</si>
  <si>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</si>
  <si>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</si>
  <si>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</si>
  <si>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</si>
  <si>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</si>
  <si>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</si>
  <si>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</si>
  <si>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</si>
  <si>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</si>
  <si>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</si>
  <si>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</si>
  <si>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</si>
  <si>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</si>
  <si>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</si>
  <si>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</si>
  <si>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</si>
  <si>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</si>
  <si>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</si>
  <si>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</si>
  <si>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</si>
  <si>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</si>
  <si>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</si>
  <si>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</si>
  <si>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</si>
  <si>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</si>
  <si>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</si>
  <si>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</si>
  <si>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</si>
  <si>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</si>
  <si>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</si>
  <si>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</si>
  <si>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</si>
  <si>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</si>
  <si>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</si>
  <si>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</si>
  <si>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</si>
  <si>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</si>
  <si>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</si>
  <si>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</si>
  <si>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</si>
  <si>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</si>
  <si>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</si>
  <si>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</si>
  <si>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</si>
  <si>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</si>
  <si>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</si>
  <si>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</si>
  <si>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</si>
  <si>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</si>
  <si>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</si>
  <si>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</si>
  <si>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</si>
  <si>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</si>
  <si>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</si>
  <si>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</si>
  <si>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</si>
  <si>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</si>
  <si>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</si>
  <si>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</si>
  <si>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</si>
  <si>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</si>
  <si>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</si>
  <si>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</si>
  <si>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</si>
  <si>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</si>
  <si>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</si>
  <si>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</si>
  <si>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</si>
  <si>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</si>
  <si>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</si>
  <si>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</si>
  <si>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</si>
  <si>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</si>
  <si>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</si>
  <si>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</si>
  <si>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</si>
  <si>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</si>
  <si>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</si>
  <si>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</si>
  <si>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</si>
  <si>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</si>
  <si>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</si>
  <si>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</si>
  <si>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</si>
  <si>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</si>
  <si>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</si>
  <si>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</si>
  <si>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</si>
  <si>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</si>
  <si>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</si>
  <si>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</si>
  <si>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</si>
  <si>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</si>
  <si>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</si>
  <si>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</si>
  <si>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</si>
  <si>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</si>
  <si>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</si>
  <si>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</si>
  <si>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</si>
  <si>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</si>
  <si>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</si>
  <si>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</si>
  <si>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</si>
  <si>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</si>
  <si>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</si>
  <si>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</si>
  <si>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</si>
  <si>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</si>
  <si>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</si>
  <si>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</si>
  <si>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</si>
  <si>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</si>
  <si>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</si>
  <si>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</si>
  <si>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</si>
  <si>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</si>
  <si>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</si>
  <si>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</si>
  <si>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</si>
  <si>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</si>
  <si>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</si>
  <si>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</si>
  <si>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</si>
  <si>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</si>
  <si>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</si>
  <si>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</si>
  <si>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</si>
  <si>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</si>
  <si>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</si>
  <si>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</si>
  <si>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</si>
  <si>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</si>
  <si>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</si>
  <si>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</si>
  <si>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</si>
  <si>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</si>
  <si>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</si>
  <si>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</si>
  <si>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</si>
  <si>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</si>
  <si>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</si>
  <si>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</si>
  <si>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</si>
  <si>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</si>
  <si>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</si>
  <si>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</si>
  <si>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</si>
  <si>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</si>
  <si>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</si>
  <si>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</si>
  <si>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</si>
  <si>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</si>
  <si>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</si>
  <si>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</si>
  <si>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</si>
  <si>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</si>
  <si>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</si>
  <si>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</si>
  <si>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</si>
  <si>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</si>
  <si>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</si>
  <si>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</si>
  <si>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</si>
  <si>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</si>
  <si>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</si>
  <si>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</si>
  <si>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</si>
  <si>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</si>
  <si>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</si>
  <si>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</si>
  <si>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</si>
  <si>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</si>
  <si>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</si>
  <si>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</si>
  <si>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</si>
  <si>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</si>
  <si>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</si>
  <si>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</si>
  <si>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</si>
  <si>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</si>
  <si>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</si>
  <si>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</si>
  <si>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</si>
  <si>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</si>
  <si>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</si>
  <si>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</si>
  <si>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</si>
  <si>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</si>
  <si>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</si>
  <si>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</si>
  <si>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</si>
  <si>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</si>
  <si>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</si>
  <si>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</si>
  <si>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</si>
  <si>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</si>
  <si>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</si>
  <si>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</si>
  <si>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</si>
  <si>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</si>
  <si>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</si>
  <si>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</si>
  <si>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</si>
  <si>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</si>
  <si>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</si>
  <si>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</si>
  <si>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</si>
  <si>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</si>
  <si>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</si>
  <si>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</si>
  <si>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</si>
  <si>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</si>
  <si>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</si>
  <si>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</si>
  <si>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</si>
  <si>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</si>
  <si>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</si>
  <si>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</si>
  <si>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</si>
  <si>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</si>
  <si>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</si>
  <si>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</si>
  <si>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</si>
  <si>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</si>
  <si>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</si>
  <si>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</si>
  <si>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</si>
  <si>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</si>
  <si>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</si>
  <si>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</si>
  <si>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</si>
  <si>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</si>
  <si>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</si>
  <si>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</si>
  <si>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</si>
  <si>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</si>
  <si>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</si>
  <si>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</si>
  <si>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</si>
  <si>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</si>
  <si>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</si>
  <si>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</si>
  <si>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</si>
  <si>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</si>
  <si>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</si>
  <si>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</si>
  <si>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</si>
  <si>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</si>
  <si>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</si>
  <si>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</si>
  <si>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</si>
  <si>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</si>
  <si>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</si>
  <si>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</si>
  <si>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</si>
  <si>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</si>
  <si>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</si>
  <si>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</si>
  <si>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</si>
  <si>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</si>
  <si>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</si>
  <si>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</si>
  <si>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</si>
  <si>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</si>
  <si>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</si>
  <si>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</si>
  <si>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</si>
  <si>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</si>
  <si>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</si>
  <si>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</si>
  <si>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</si>
  <si>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</si>
  <si>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</si>
  <si>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</si>
  <si>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</si>
  <si>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</si>
  <si>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</si>
  <si>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</si>
  <si>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</si>
  <si>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</si>
  <si>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</si>
  <si>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</si>
  <si>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</si>
  <si>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</si>
  <si>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</si>
  <si>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</si>
  <si>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</si>
  <si>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</si>
  <si>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</si>
  <si>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</si>
  <si>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</si>
  <si>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</si>
  <si>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</si>
  <si>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</si>
  <si>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</si>
  <si>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</si>
  <si>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</si>
  <si>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</si>
  <si>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</si>
  <si>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</si>
  <si>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</si>
  <si>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</si>
  <si>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</si>
  <si>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</si>
  <si>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</si>
  <si>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</si>
  <si>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</si>
  <si>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</si>
  <si>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</si>
  <si>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</si>
  <si>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</si>
  <si>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</si>
  <si>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</si>
  <si>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</si>
  <si>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</si>
  <si>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</si>
  <si>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</si>
  <si>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</si>
  <si>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</si>
  <si>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</si>
  <si>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</si>
  <si>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</si>
  <si>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</si>
  <si>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</si>
  <si>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</si>
  <si>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</si>
  <si>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</si>
  <si>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</si>
  <si>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</si>
  <si>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</si>
  <si>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</si>
  <si>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</si>
  <si>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</si>
  <si>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</si>
  <si>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</si>
  <si>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</si>
  <si>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</si>
  <si>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</si>
  <si>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</si>
  <si>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</si>
  <si>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</si>
  <si>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</si>
  <si>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</si>
  <si>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</si>
  <si>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</si>
  <si>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</si>
  <si>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</si>
  <si>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</si>
  <si>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</si>
  <si>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</si>
  <si>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</si>
  <si>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</si>
  <si>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</si>
  <si>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</si>
  <si>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</si>
  <si>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</si>
  <si>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</si>
  <si>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</si>
  <si>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</si>
  <si>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</si>
  <si>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</si>
  <si>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</si>
  <si>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</si>
  <si>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</si>
  <si>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</si>
  <si>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</si>
  <si>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</si>
  <si>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</si>
  <si>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</si>
  <si>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</si>
  <si>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</si>
  <si>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</si>
  <si>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</si>
  <si>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</si>
  <si>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</si>
  <si>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</si>
  <si>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</si>
  <si>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</si>
  <si>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</si>
  <si>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</si>
  <si>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</si>
  <si>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</si>
  <si>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</si>
  <si>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</si>
  <si>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</si>
  <si>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</si>
  <si>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</si>
  <si>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</si>
  <si>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</si>
  <si>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</si>
  <si>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</si>
  <si>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</si>
  <si>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</si>
  <si>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</si>
  <si>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</si>
  <si>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</si>
  <si>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</si>
  <si>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</si>
  <si>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</si>
  <si>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</si>
  <si>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</si>
  <si>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</si>
  <si>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</si>
  <si>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</si>
  <si>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</si>
  <si>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</si>
  <si>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</si>
  <si>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</si>
  <si>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</si>
  <si>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</si>
  <si>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</si>
  <si>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</si>
  <si>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</si>
  <si>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</si>
  <si>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</si>
  <si>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</si>
  <si>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</si>
  <si>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</si>
  <si>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</si>
  <si>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</si>
  <si>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</si>
  <si>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</si>
  <si>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</si>
  <si>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</si>
  <si>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</si>
  <si>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</si>
  <si>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</si>
  <si>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</si>
  <si>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</si>
  <si>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</si>
  <si>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</si>
  <si>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</si>
  <si>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</si>
  <si>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</si>
  <si>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</si>
  <si>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</si>
  <si>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</si>
  <si>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</si>
  <si>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</si>
  <si>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</si>
  <si>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</si>
  <si>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</si>
  <si>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</si>
  <si>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</si>
  <si>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</si>
  <si>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</si>
  <si>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</si>
  <si>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</si>
  <si>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</si>
  <si>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</si>
  <si>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</si>
  <si>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</si>
  <si>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</si>
  <si>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</si>
  <si>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</si>
  <si>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</si>
  <si>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</si>
  <si>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</si>
  <si>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</si>
  <si>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</si>
  <si>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</si>
  <si>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</si>
  <si>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</si>
  <si>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</si>
  <si>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</si>
  <si>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</si>
  <si>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</si>
  <si>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</si>
  <si>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</si>
  <si>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</si>
  <si>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</si>
  <si>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</si>
  <si>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</si>
  <si>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</si>
  <si>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</si>
  <si>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</si>
  <si>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</si>
  <si>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</si>
  <si>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</si>
  <si>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</si>
  <si>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</si>
  <si>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</si>
  <si>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</si>
  <si>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</si>
  <si>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</si>
  <si>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</si>
  <si>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</si>
  <si>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</si>
  <si>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</si>
  <si>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</si>
  <si>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</si>
  <si>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</si>
  <si>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</si>
  <si>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</si>
  <si>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</si>
  <si>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</si>
  <si>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</si>
  <si>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</si>
  <si>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</si>
  <si>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</si>
  <si>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</si>
  <si>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</si>
  <si>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</si>
  <si>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</si>
  <si>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</si>
  <si>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</si>
  <si>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</si>
  <si>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</si>
  <si>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</si>
  <si>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</si>
  <si>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</si>
  <si>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</si>
  <si>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</si>
  <si>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</si>
  <si>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</si>
  <si>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</si>
  <si>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</si>
  <si>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</si>
  <si>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</si>
  <si>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</si>
  <si>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</si>
  <si>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</si>
  <si>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</si>
  <si>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</si>
  <si>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</si>
  <si>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</si>
  <si>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</si>
  <si>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</si>
  <si>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</si>
  <si>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</si>
  <si>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</si>
  <si>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</si>
  <si>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</si>
  <si>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</si>
  <si>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</si>
  <si>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</si>
  <si>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</si>
  <si>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</si>
  <si>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</si>
  <si>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</si>
  <si>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</si>
  <si>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</si>
  <si>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</si>
  <si>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</si>
  <si>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</si>
  <si>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</si>
  <si>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</si>
  <si>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</si>
  <si>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</si>
  <si>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</si>
  <si>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</si>
  <si>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</si>
  <si>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</si>
  <si>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</si>
  <si>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</si>
  <si>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</si>
  <si>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</si>
  <si>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</si>
  <si>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</si>
  <si>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</si>
  <si>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</si>
  <si>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</si>
  <si>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</si>
  <si>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</si>
  <si>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</si>
  <si>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</si>
  <si>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</si>
  <si>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</si>
  <si>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</si>
  <si>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</si>
  <si>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</si>
  <si>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</si>
  <si>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</si>
  <si>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</si>
  <si>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</si>
  <si>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</si>
  <si>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</si>
  <si>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</si>
  <si>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</si>
  <si>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</si>
  <si>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</si>
  <si>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</si>
  <si>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</si>
  <si>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</si>
  <si>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</si>
  <si>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</si>
  <si>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</si>
  <si>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</si>
  <si>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</si>
  <si>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</si>
  <si>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</si>
  <si>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</si>
  <si>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</si>
  <si>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</si>
  <si>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</si>
  <si>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</si>
  <si>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</si>
  <si>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</si>
  <si>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</si>
  <si>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</si>
  <si>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</si>
  <si>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</si>
  <si>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</si>
  <si>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</si>
  <si>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</si>
  <si>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</si>
  <si>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</si>
  <si>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</si>
  <si>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</si>
  <si>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</si>
  <si>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</si>
  <si>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</si>
  <si>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</si>
  <si>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</si>
  <si>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</si>
  <si>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</si>
  <si>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</si>
  <si>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</si>
  <si>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</si>
  <si>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</si>
  <si>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</si>
  <si>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</si>
  <si>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</si>
  <si>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</si>
  <si>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</si>
  <si>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</si>
  <si>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</si>
  <si>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</si>
  <si>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</si>
  <si>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</si>
  <si>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</si>
  <si>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</si>
  <si>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</si>
  <si>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</si>
  <si>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</si>
  <si>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</si>
  <si>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</si>
  <si>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</si>
  <si>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</si>
  <si>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</si>
  <si>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</si>
  <si>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</si>
  <si>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</si>
  <si>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</si>
  <si>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</si>
  <si>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</si>
  <si>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</si>
  <si>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</si>
  <si>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</si>
  <si>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</si>
  <si>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</si>
  <si>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</si>
  <si>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</si>
  <si>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</si>
  <si>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</si>
  <si>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</si>
  <si>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</si>
  <si>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</si>
  <si>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</si>
  <si>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</si>
  <si>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</si>
  <si>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</si>
  <si>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</si>
  <si>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</si>
  <si>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</si>
  <si>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</si>
  <si>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</si>
  <si>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</si>
  <si>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</si>
  <si>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</si>
  <si>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</si>
  <si>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</si>
  <si>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</si>
  <si>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</si>
  <si>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</si>
  <si>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</si>
  <si>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</si>
  <si>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</si>
  <si>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</si>
  <si>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</si>
  <si>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</si>
  <si>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</si>
  <si>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</si>
  <si>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</si>
  <si>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</si>
  <si>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</si>
  <si>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</si>
  <si>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</si>
  <si>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</si>
  <si>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</si>
  <si>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</si>
  <si>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</si>
  <si>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</si>
  <si>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</si>
  <si>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</si>
  <si>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</si>
  <si>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</si>
  <si>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</si>
  <si>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</si>
  <si>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</si>
  <si>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</si>
  <si>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</si>
  <si>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</si>
  <si>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</si>
  <si>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</si>
  <si>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</si>
  <si>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</si>
  <si>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</si>
  <si>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</si>
  <si>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</si>
  <si>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</si>
  <si>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</si>
  <si>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</si>
  <si>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</si>
  <si>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</si>
  <si>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</si>
  <si>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</si>
  <si>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</si>
  <si>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</si>
  <si>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</si>
  <si>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</si>
  <si>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</si>
  <si>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</si>
  <si>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</si>
  <si>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</si>
  <si>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</si>
  <si>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</si>
  <si>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</si>
  <si>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</si>
  <si>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</si>
  <si>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</si>
  <si>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</si>
  <si>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</si>
  <si>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</si>
  <si>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</si>
  <si>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</si>
  <si>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</si>
  <si>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</si>
  <si>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</si>
  <si>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</si>
  <si>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</si>
  <si>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</si>
  <si>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</si>
  <si>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</si>
  <si>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</si>
  <si>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</si>
  <si>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</si>
  <si>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</si>
  <si>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</si>
  <si>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</si>
  <si>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</si>
  <si>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</si>
  <si>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</si>
  <si>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</si>
  <si>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</si>
  <si>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</si>
  <si>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</si>
  <si>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</si>
  <si>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</si>
  <si>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</si>
  <si>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</si>
  <si>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</si>
  <si>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</si>
  <si>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</si>
  <si>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</si>
  <si>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</si>
  <si>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</si>
  <si>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</si>
  <si>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</si>
  <si>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</si>
  <si>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</si>
  <si>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</si>
  <si>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</si>
  <si>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</si>
  <si>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</si>
  <si>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</si>
  <si>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</si>
  <si>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</si>
  <si>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</si>
  <si>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</si>
  <si>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</si>
  <si>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</si>
  <si>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</si>
  <si>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</si>
  <si>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</si>
  <si>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</si>
  <si>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</si>
  <si>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</si>
  <si>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</si>
  <si>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</si>
  <si>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</si>
  <si>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</si>
  <si>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</si>
  <si>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</si>
  <si>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</si>
  <si>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</si>
  <si>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</si>
  <si>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</si>
  <si>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</si>
  <si>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</si>
  <si>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</si>
  <si>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</si>
  <si>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</si>
  <si>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</si>
  <si>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</si>
  <si>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</si>
  <si>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</si>
  <si>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</si>
  <si>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</si>
  <si>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</si>
  <si>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</si>
  <si>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</si>
  <si>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</si>
  <si>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</si>
  <si>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</si>
  <si>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</si>
  <si>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</si>
  <si>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</si>
  <si>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</si>
  <si>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</si>
  <si>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</si>
  <si>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</si>
  <si>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</si>
  <si>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</si>
  <si>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</si>
  <si>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</si>
  <si>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</si>
  <si>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</si>
  <si>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</si>
  <si>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</si>
  <si>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</si>
  <si>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</si>
  <si>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</si>
  <si>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</si>
  <si>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</si>
  <si>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</si>
  <si>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</si>
  <si>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</si>
  <si>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</si>
  <si>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</si>
  <si>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</si>
  <si>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</si>
  <si>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</si>
  <si>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</si>
  <si>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</si>
  <si>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</si>
  <si>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</si>
  <si>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</si>
  <si>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</si>
  <si>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</si>
  <si>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</si>
  <si>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</si>
  <si>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</si>
  <si>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</si>
  <si>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</si>
  <si>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</si>
  <si>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</si>
  <si>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</si>
  <si>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</si>
  <si>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</si>
  <si>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</si>
  <si>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</si>
  <si>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</si>
  <si>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</si>
  <si>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</si>
  <si>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</si>
  <si>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</si>
  <si>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</si>
  <si>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</si>
  <si>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</si>
  <si>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</si>
  <si>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</si>
  <si>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</si>
  <si>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</si>
  <si>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</si>
  <si>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</si>
  <si>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</si>
  <si>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</si>
  <si>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</si>
  <si>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</si>
  <si>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</si>
  <si>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</si>
  <si>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</si>
  <si>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</si>
  <si>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</si>
  <si>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</si>
  <si>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</si>
  <si>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</si>
  <si>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</si>
  <si>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</si>
  <si>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</si>
  <si>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</si>
  <si>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</si>
  <si>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</si>
  <si>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</si>
  <si>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</si>
  <si>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</si>
  <si>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</si>
  <si>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</si>
  <si>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</si>
  <si>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</si>
  <si>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</si>
  <si>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</si>
  <si>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</si>
  <si>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</si>
  <si>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</si>
  <si>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</si>
  <si>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</si>
  <si>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</si>
  <si>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</si>
  <si>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</si>
  <si>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</si>
  <si>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</si>
  <si>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</si>
  <si>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</si>
  <si>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</si>
  <si>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</si>
  <si>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</si>
  <si>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</si>
  <si>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</si>
  <si>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</si>
  <si>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</si>
  <si>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</si>
  <si>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</si>
  <si>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</si>
  <si>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</si>
  <si>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</si>
  <si>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</si>
  <si>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</si>
  <si>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</si>
  <si>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</si>
  <si>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</si>
  <si>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</si>
  <si>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</si>
  <si>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</si>
  <si>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</si>
  <si>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</si>
  <si>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</si>
  <si>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</si>
  <si>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</si>
  <si>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</si>
  <si>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</si>
  <si>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</si>
  <si>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</si>
  <si>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</si>
  <si>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</si>
  <si>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</si>
  <si>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</si>
  <si>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</si>
  <si>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</si>
  <si>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</si>
  <si>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</si>
  <si>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</si>
  <si>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</si>
  <si>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</si>
  <si>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</si>
  <si>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</si>
  <si>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</si>
  <si>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</si>
  <si>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</si>
  <si>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</si>
  <si>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</si>
  <si>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</si>
  <si>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</si>
  <si>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</si>
  <si>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</si>
  <si>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</si>
  <si>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</si>
  <si>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</si>
  <si>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</si>
  <si>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</si>
  <si>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</si>
  <si>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</si>
  <si>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</si>
  <si>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</si>
  <si>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</si>
  <si>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</si>
  <si>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</si>
  <si>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</si>
  <si>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</si>
  <si>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</si>
  <si>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</si>
  <si>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</si>
  <si>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</si>
  <si>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</si>
  <si>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</si>
  <si>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</si>
  <si>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</si>
  <si>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</si>
  <si>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</si>
  <si>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</si>
  <si>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</si>
  <si>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</si>
  <si>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</si>
  <si>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</si>
  <si>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</si>
  <si>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</si>
  <si>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</si>
  <si>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</si>
  <si>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</si>
  <si>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</si>
  <si>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</si>
  <si>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</si>
  <si>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</si>
  <si>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</si>
  <si>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</si>
  <si>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</si>
  <si>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</si>
  <si>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</si>
  <si>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</si>
  <si>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</si>
  <si>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</si>
  <si>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</si>
  <si>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</si>
  <si>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</si>
  <si>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</si>
  <si>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</si>
  <si>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</si>
  <si>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</si>
  <si>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</si>
  <si>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</si>
  <si>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</si>
  <si>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</si>
  <si>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</si>
  <si>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</si>
  <si>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</si>
  <si>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</si>
  <si>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</si>
  <si>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</si>
  <si>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</si>
  <si>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</si>
  <si>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</si>
  <si>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</si>
  <si>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</si>
  <si>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</si>
  <si>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</si>
  <si>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</si>
  <si>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</si>
  <si>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</si>
  <si>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</si>
  <si>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</si>
  <si>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</si>
  <si>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</si>
  <si>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</si>
  <si>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</si>
  <si>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</si>
  <si>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</si>
  <si>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</si>
  <si>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</si>
  <si>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</si>
  <si>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</si>
  <si>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</si>
  <si>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</si>
  <si>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</si>
  <si>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</si>
  <si>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</si>
  <si>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</si>
  <si>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</si>
  <si>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</si>
  <si>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</si>
  <si>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</si>
  <si>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</si>
  <si>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</si>
  <si>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</si>
  <si>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</si>
  <si>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</si>
  <si>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</si>
  <si>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</si>
  <si>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</si>
  <si>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</si>
  <si>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</si>
  <si>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</si>
  <si>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</si>
  <si>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</si>
  <si>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</si>
  <si>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</si>
  <si>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</si>
  <si>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</si>
  <si>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</si>
  <si>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</si>
  <si>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</si>
  <si>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</si>
  <si>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</si>
  <si>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</si>
  <si>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</si>
  <si>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</si>
  <si>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</si>
  <si>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</si>
  <si>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</si>
  <si>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</si>
  <si>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</si>
  <si>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</si>
  <si>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</si>
  <si>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</si>
  <si>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</si>
  <si>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</si>
  <si>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</si>
  <si>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</si>
  <si>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</si>
  <si>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</si>
  <si>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</si>
  <si>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</si>
  <si>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</si>
  <si>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</si>
  <si>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</si>
  <si>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</si>
  <si>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</si>
  <si>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</si>
  <si>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</si>
  <si>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</si>
  <si>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</si>
  <si>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</si>
  <si>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</si>
  <si>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</si>
  <si>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</si>
  <si>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</si>
  <si>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</si>
  <si>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</si>
  <si>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</si>
  <si>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</si>
  <si>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</si>
  <si>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</si>
  <si>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</si>
  <si>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</si>
  <si>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</si>
  <si>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</si>
  <si>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</si>
  <si>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</si>
  <si>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</si>
  <si>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</si>
  <si>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</si>
  <si>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</si>
  <si>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</si>
  <si>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</si>
  <si>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</si>
  <si>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</si>
  <si>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</si>
  <si>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</si>
  <si>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</si>
  <si>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</si>
  <si>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</si>
  <si>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</si>
  <si>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</si>
  <si>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</si>
  <si>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</si>
  <si>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</si>
  <si>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</si>
  <si>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</si>
  <si>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</si>
  <si>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</si>
  <si>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</si>
  <si>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</si>
  <si>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</si>
  <si>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</si>
  <si>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</si>
  <si>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</si>
  <si>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</si>
  <si>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</si>
  <si>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</si>
  <si>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</si>
  <si>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</si>
  <si>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</si>
  <si>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</si>
  <si>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</si>
  <si>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</si>
  <si>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</si>
  <si>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</si>
  <si>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</si>
  <si>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</si>
  <si>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</si>
  <si>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</si>
  <si>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</si>
  <si>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</si>
  <si>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</si>
  <si>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</si>
  <si>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</si>
  <si>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</si>
  <si>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</si>
  <si>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</si>
  <si>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</si>
  <si>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</si>
  <si>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</si>
  <si>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</si>
  <si>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</si>
  <si>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</si>
  <si>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</si>
  <si>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</si>
  <si>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</si>
  <si>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</si>
  <si>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</si>
  <si>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</si>
  <si>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</si>
  <si>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</si>
  <si>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</si>
  <si>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</si>
  <si>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</si>
  <si>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</si>
  <si>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</si>
  <si>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</si>
  <si>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</si>
  <si>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</si>
  <si>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</si>
  <si>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</si>
  <si>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</si>
  <si>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</si>
  <si>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</si>
  <si>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</si>
  <si>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</si>
  <si>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</si>
  <si>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</si>
  <si>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</si>
  <si>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</si>
  <si>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</si>
  <si>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</si>
  <si>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</si>
  <si>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</si>
  <si>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</si>
  <si>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</si>
  <si>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</si>
  <si>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</si>
  <si>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</si>
  <si>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</si>
  <si>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</si>
  <si>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</si>
  <si>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</si>
  <si>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</si>
  <si>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</si>
  <si>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</si>
  <si>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</si>
  <si>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</si>
  <si>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</si>
  <si>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</si>
  <si>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</si>
  <si>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</si>
  <si>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</si>
  <si>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</si>
  <si>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</si>
  <si>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</si>
  <si>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</si>
  <si>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</si>
  <si>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</si>
  <si>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</si>
  <si>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</si>
  <si>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</si>
  <si>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</si>
  <si>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</si>
  <si>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</si>
  <si>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</si>
  <si>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</si>
  <si>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</si>
  <si>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</si>
  <si>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</si>
  <si>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</si>
  <si>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</si>
  <si>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</si>
  <si>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</si>
  <si>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</si>
  <si>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</si>
  <si>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</si>
  <si>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</si>
  <si>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</si>
  <si>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</si>
  <si>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</si>
  <si>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</si>
  <si>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</si>
  <si>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</si>
  <si>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</si>
  <si>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</si>
  <si>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</si>
  <si>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</si>
  <si>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</si>
  <si>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</si>
  <si>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</si>
  <si>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</si>
  <si>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</si>
  <si>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</si>
  <si>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</si>
  <si>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</si>
  <si>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</si>
  <si>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</si>
  <si>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</si>
  <si>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</si>
  <si>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</si>
  <si>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</si>
  <si>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</si>
  <si>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</si>
  <si>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</si>
  <si>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</si>
  <si>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</si>
  <si>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</si>
  <si>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</si>
  <si>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</si>
  <si>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</si>
  <si>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</si>
  <si>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</si>
  <si>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</si>
  <si>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</si>
  <si>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</si>
  <si>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</si>
  <si>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</si>
  <si>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</si>
  <si>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</si>
  <si>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</si>
  <si>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</si>
  <si>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</si>
  <si>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</si>
  <si>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</si>
  <si>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</si>
  <si>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</si>
  <si>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</si>
  <si>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</si>
  <si>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</si>
  <si>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</si>
  <si>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</si>
  <si>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</si>
  <si>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</si>
  <si>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</si>
  <si>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</si>
  <si>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</si>
  <si>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</si>
  <si>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</si>
  <si>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</si>
  <si>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</si>
  <si>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</si>
  <si>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</si>
  <si>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</si>
  <si>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</si>
  <si>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</si>
  <si>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</si>
  <si>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</si>
  <si>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</si>
  <si>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</si>
  <si>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</si>
  <si>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</si>
  <si>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</si>
  <si>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</si>
  <si>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</si>
  <si>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</si>
  <si>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</si>
  <si>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</si>
  <si>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</si>
  <si>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</si>
  <si>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</si>
  <si>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</si>
  <si>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</si>
  <si>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</si>
  <si>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</si>
  <si>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</si>
  <si>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</si>
  <si>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</si>
  <si>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</si>
  <si>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</si>
  <si>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</si>
  <si>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</si>
  <si>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</si>
  <si>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</si>
  <si>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</si>
  <si>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</si>
  <si>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</si>
  <si>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</si>
  <si>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</si>
  <si>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</si>
  <si>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</si>
  <si>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</si>
  <si>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</si>
  <si>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</si>
  <si>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</si>
  <si>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</si>
  <si>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</si>
  <si>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</si>
  <si>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</si>
  <si>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</si>
  <si>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</si>
  <si>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</si>
  <si>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</si>
  <si>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</si>
  <si>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</si>
  <si>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</si>
  <si>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</si>
  <si>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</si>
  <si>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</si>
  <si>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</si>
  <si>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</si>
  <si>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</si>
  <si>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</si>
  <si>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</si>
  <si>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</si>
  <si>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</si>
  <si>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</si>
  <si>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</si>
  <si>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</si>
  <si>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</si>
  <si>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</si>
  <si>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</si>
  <si>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</si>
  <si>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</si>
  <si>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</si>
  <si>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</si>
  <si>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</si>
  <si>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</si>
  <si>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</si>
  <si>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</si>
  <si>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</si>
  <si>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</si>
  <si>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</si>
  <si>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</si>
  <si>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</si>
  <si>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</si>
  <si>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</si>
  <si>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</si>
  <si>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</si>
  <si>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</si>
  <si>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</si>
  <si>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</si>
  <si>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</si>
  <si>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</si>
  <si>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</si>
  <si>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</si>
  <si>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</si>
  <si>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</si>
  <si>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</si>
  <si>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</si>
  <si>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</si>
  <si>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</si>
  <si>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</si>
  <si>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</si>
  <si>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</si>
  <si>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</si>
  <si>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</si>
  <si>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</si>
  <si>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</si>
  <si>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</si>
  <si>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</si>
  <si>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</si>
  <si>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</si>
  <si>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</si>
  <si>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</si>
  <si>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</si>
  <si>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</si>
  <si>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</si>
  <si>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</si>
  <si>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</si>
  <si>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</si>
  <si>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</si>
  <si>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</si>
  <si>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</si>
  <si>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</si>
  <si>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</si>
  <si>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</si>
  <si>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</si>
  <si>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</si>
  <si>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</si>
  <si>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</si>
  <si>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</si>
  <si>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</si>
  <si>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</si>
  <si>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</si>
  <si>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</si>
  <si>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</si>
  <si>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</si>
  <si>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</si>
  <si>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</si>
  <si>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</si>
  <si>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</si>
  <si>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</si>
  <si>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</si>
  <si>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</si>
  <si>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</si>
  <si>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</si>
  <si>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</si>
  <si>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</si>
  <si>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</si>
  <si>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</si>
  <si>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</si>
  <si>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</si>
  <si>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</si>
  <si>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</si>
  <si>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</si>
  <si>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</si>
  <si>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</si>
  <si>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</si>
  <si>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</si>
  <si>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</si>
  <si>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</si>
  <si>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</si>
  <si>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</si>
  <si>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</si>
  <si>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</si>
  <si>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</si>
  <si>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</si>
  <si>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</si>
  <si>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</si>
  <si>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</si>
  <si>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</si>
  <si>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</si>
  <si>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</si>
  <si>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</si>
  <si>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</si>
  <si>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</si>
  <si>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</si>
  <si>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</si>
  <si>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</si>
  <si>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</si>
  <si>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</si>
  <si>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</si>
  <si>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</si>
  <si>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</si>
  <si>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</si>
  <si>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</si>
  <si>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</si>
  <si>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</si>
  <si>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</si>
  <si>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</si>
  <si>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</si>
  <si>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</si>
  <si>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</si>
  <si>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</si>
  <si>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</si>
  <si>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</si>
  <si>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</si>
  <si>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</si>
  <si>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</si>
  <si>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</si>
  <si>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</si>
  <si>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</si>
  <si>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</si>
  <si>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</si>
  <si>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</si>
  <si>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</si>
  <si>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</si>
  <si>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</si>
  <si>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</si>
  <si>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</si>
  <si>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</si>
  <si>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</si>
  <si>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</si>
  <si>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</si>
  <si>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</si>
  <si>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</si>
  <si>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</si>
  <si>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</si>
  <si>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</si>
  <si>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</si>
  <si>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</si>
  <si>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</si>
  <si>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</si>
  <si>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</si>
  <si>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</si>
  <si>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</si>
  <si>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</si>
  <si>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</si>
  <si>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</si>
  <si>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</si>
  <si>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</si>
  <si>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</si>
  <si>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</si>
  <si>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</si>
  <si>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</si>
  <si>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</si>
  <si>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</si>
  <si>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</si>
  <si>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</si>
  <si>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</si>
  <si>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</si>
  <si>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</si>
  <si>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</si>
  <si>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</si>
  <si>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</si>
  <si>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</si>
  <si>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</si>
  <si>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</si>
  <si>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</si>
  <si>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</si>
  <si>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</si>
  <si>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</si>
  <si>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</si>
  <si>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</si>
  <si>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</si>
  <si>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</si>
  <si>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</si>
  <si>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</si>
  <si>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</si>
  <si>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</si>
  <si>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</si>
  <si>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</si>
  <si>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</si>
  <si>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</si>
  <si>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</si>
  <si>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</si>
  <si>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</si>
  <si>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</si>
  <si>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</si>
  <si>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</si>
  <si>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</si>
  <si>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</si>
  <si>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</si>
  <si>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</si>
  <si>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</si>
  <si>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</si>
  <si>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</si>
  <si>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</si>
  <si>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</si>
  <si>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</si>
  <si>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</si>
  <si>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</si>
  <si>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</si>
  <si>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</si>
  <si>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</si>
  <si>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</si>
  <si>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</si>
  <si>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</si>
  <si>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</si>
  <si>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</si>
  <si>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</si>
  <si>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</si>
  <si>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</si>
  <si>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</si>
  <si>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</si>
  <si>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</si>
  <si>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</si>
  <si>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</si>
  <si>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</si>
  <si>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</si>
  <si>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</si>
  <si>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</si>
  <si>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</si>
  <si>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</si>
  <si>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</si>
  <si>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</si>
  <si>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</si>
  <si>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</si>
  <si>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</si>
  <si>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</si>
  <si>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</si>
  <si>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</si>
  <si>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</si>
  <si>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</si>
  <si>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</si>
  <si>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</si>
  <si>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</si>
  <si>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</si>
  <si>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</si>
  <si>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</si>
  <si>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</si>
  <si>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</si>
  <si>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</si>
  <si>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</si>
  <si>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</si>
  <si>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</si>
  <si>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</si>
  <si>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</si>
  <si>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</si>
  <si>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</si>
  <si>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</si>
  <si>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</si>
  <si>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</si>
  <si>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</si>
  <si>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</si>
  <si>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</si>
  <si>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</si>
  <si>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</si>
  <si>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</si>
  <si>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</si>
  <si>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</si>
  <si>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</si>
  <si>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</si>
  <si>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</si>
  <si>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</si>
  <si>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</si>
  <si>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</si>
  <si>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</si>
  <si>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</si>
  <si>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</si>
  <si>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</si>
  <si>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</si>
  <si>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</si>
  <si>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</si>
  <si>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</si>
  <si>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</si>
  <si>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</si>
  <si>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</si>
  <si>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</si>
  <si>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</si>
  <si>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</si>
  <si>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</si>
  <si>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</si>
  <si>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</si>
  <si>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</si>
  <si>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</si>
  <si>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</si>
  <si>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</si>
  <si>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</si>
  <si>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</si>
  <si>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</si>
  <si>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</si>
  <si>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</si>
  <si>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</si>
  <si>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</si>
  <si>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</si>
  <si>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</si>
  <si>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</si>
  <si>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</si>
  <si>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</si>
  <si>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</si>
  <si>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</si>
  <si>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</si>
  <si>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</si>
  <si>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</si>
  <si>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</si>
  <si>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</si>
  <si>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</si>
  <si>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</si>
  <si>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</si>
  <si>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</si>
  <si>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</si>
  <si>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</si>
  <si>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</si>
  <si>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</si>
  <si>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</si>
  <si>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</si>
  <si>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</si>
  <si>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</si>
  <si>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</si>
  <si>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</si>
  <si>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</si>
  <si>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</si>
  <si>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</si>
  <si>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</si>
  <si>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</si>
  <si>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</si>
  <si>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</si>
  <si>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</si>
  <si>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</si>
  <si>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</si>
  <si>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</si>
  <si>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</si>
  <si>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</si>
  <si>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</si>
  <si>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</si>
  <si>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</si>
  <si>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</si>
  <si>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</si>
  <si>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</si>
  <si>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</si>
  <si>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</si>
  <si>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</si>
  <si>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</si>
  <si>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</si>
  <si>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</si>
  <si>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</si>
  <si>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</si>
  <si>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</si>
  <si>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</si>
  <si>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</si>
  <si>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</si>
  <si>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</si>
  <si>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</si>
  <si>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</si>
  <si>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</si>
  <si>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</si>
  <si>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</si>
  <si>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</si>
  <si>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</si>
  <si>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</si>
  <si>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</si>
  <si>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</si>
  <si>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</si>
  <si>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</si>
  <si>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</si>
  <si>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</si>
  <si>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</si>
  <si>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</si>
  <si>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</si>
  <si>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</si>
  <si>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</si>
  <si>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</si>
  <si>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</si>
  <si>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</si>
  <si>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</si>
  <si>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</si>
  <si>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</si>
  <si>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</si>
  <si>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</si>
  <si>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</si>
  <si>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</si>
  <si>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</si>
  <si>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</si>
  <si>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</si>
  <si>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</si>
  <si>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</si>
  <si>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</si>
  <si>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</si>
  <si>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</si>
  <si>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</si>
  <si>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</si>
  <si>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</si>
  <si>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</si>
  <si>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</si>
  <si>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</si>
  <si>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</si>
  <si>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</si>
  <si>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</si>
  <si>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</si>
  <si>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</si>
  <si>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</si>
  <si>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</si>
  <si>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</si>
  <si>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</si>
  <si>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</si>
  <si>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</si>
  <si>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</si>
  <si>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</si>
  <si>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</si>
  <si>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</si>
  <si>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</si>
  <si>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</si>
  <si>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</si>
  <si>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</si>
  <si>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</si>
  <si>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</si>
  <si>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</si>
  <si>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</si>
  <si>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</si>
  <si>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</si>
  <si>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</si>
  <si>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</si>
  <si>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</si>
  <si>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</si>
  <si>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</si>
  <si>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</si>
  <si>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</si>
  <si>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</si>
  <si>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</si>
  <si>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</si>
  <si>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</si>
  <si>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</si>
  <si>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</si>
  <si>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</si>
  <si>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</si>
  <si>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</si>
  <si>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</si>
  <si>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</si>
  <si>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</si>
  <si>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</si>
  <si>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</si>
  <si>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</si>
  <si>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</si>
  <si>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</si>
  <si>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</si>
  <si>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</si>
  <si>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</si>
  <si>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</si>
  <si>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</si>
  <si>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</si>
  <si>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</si>
  <si>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</si>
  <si>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</si>
  <si>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</si>
  <si>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</si>
  <si>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</si>
  <si>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</si>
  <si>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</si>
  <si>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</si>
  <si>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</si>
  <si>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</si>
  <si>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</si>
  <si>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</si>
  <si>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</si>
  <si>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</si>
  <si>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</si>
  <si>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</si>
  <si>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</si>
  <si>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</si>
  <si>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</si>
  <si>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</si>
  <si>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</si>
  <si>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</si>
  <si>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</si>
  <si>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</si>
  <si>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</si>
  <si>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</si>
  <si>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</si>
  <si>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</si>
  <si>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</si>
  <si>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</si>
  <si>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</si>
  <si>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</si>
  <si>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</si>
  <si>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</si>
  <si>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</si>
  <si>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</si>
  <si>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</si>
  <si>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</si>
  <si>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</si>
  <si>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</si>
  <si>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</si>
  <si>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</si>
  <si>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</si>
  <si>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</si>
  <si>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</si>
  <si>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</si>
  <si>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</si>
  <si>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</si>
  <si>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</si>
  <si>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</si>
  <si>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</si>
  <si>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</si>
  <si>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</si>
  <si>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</si>
  <si>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</si>
  <si>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</si>
  <si>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</si>
  <si>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</si>
  <si>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</si>
  <si>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</si>
  <si>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</si>
  <si>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</si>
  <si>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</si>
  <si>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</si>
  <si>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</si>
  <si>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</si>
  <si>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</si>
  <si>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</si>
  <si>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</si>
  <si>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</si>
  <si>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</si>
  <si>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</si>
  <si>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</si>
  <si>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</si>
  <si>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</si>
  <si>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</si>
  <si>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</si>
  <si>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</si>
  <si>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</si>
  <si>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</si>
  <si>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</si>
  <si>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</si>
  <si>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</si>
  <si>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</si>
  <si>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</si>
  <si>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</si>
  <si>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</si>
  <si>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</si>
  <si>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</si>
  <si>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</si>
  <si>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</si>
  <si>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</si>
  <si>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</si>
  <si>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</si>
  <si>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</si>
  <si>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</si>
  <si>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</si>
  <si>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</si>
  <si>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</si>
  <si>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</si>
  <si>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</si>
  <si>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</si>
  <si>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</si>
  <si>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</si>
  <si>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</si>
  <si>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</si>
  <si>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</si>
  <si>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</si>
  <si>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</si>
  <si>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</si>
  <si>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</si>
  <si>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</si>
  <si>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</si>
  <si>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</si>
  <si>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</si>
  <si>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</si>
  <si>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</si>
  <si>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</si>
  <si>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</si>
  <si>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</si>
  <si>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</si>
  <si>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</si>
  <si>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</si>
  <si>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</si>
  <si>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</si>
  <si>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</si>
  <si>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</si>
  <si>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</si>
  <si>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</si>
  <si>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</si>
  <si>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</si>
  <si>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</si>
  <si>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</si>
  <si>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</si>
  <si>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</si>
  <si>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</si>
  <si>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</si>
  <si>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</si>
  <si>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</si>
  <si>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</si>
  <si>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</si>
  <si>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</si>
  <si>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</si>
  <si>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</si>
  <si>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</si>
  <si>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</si>
  <si>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</si>
  <si>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</si>
  <si>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</si>
  <si>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</si>
  <si>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</si>
  <si>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</si>
  <si>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</si>
  <si>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</si>
  <si>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</si>
  <si>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</si>
  <si>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</si>
  <si>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</si>
  <si>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</si>
  <si>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</si>
  <si>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</si>
  <si>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</si>
  <si>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</si>
  <si>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</si>
  <si>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</si>
  <si>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</si>
  <si>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</si>
  <si>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</si>
  <si>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</si>
  <si>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</si>
  <si>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</si>
  <si>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</si>
  <si>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</si>
  <si>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</si>
  <si>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</si>
  <si>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</si>
  <si>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</si>
  <si>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</si>
  <si>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</si>
  <si>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</si>
  <si>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</si>
  <si>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</si>
  <si>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</si>
  <si>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</si>
  <si>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</si>
  <si>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</si>
  <si>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</si>
  <si>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</si>
  <si>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</si>
  <si>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</si>
  <si>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</si>
  <si>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</si>
  <si>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</si>
  <si>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</si>
  <si>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</si>
  <si>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</si>
  <si>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</si>
  <si>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</si>
  <si>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</si>
  <si>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</si>
  <si>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</si>
  <si>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</si>
  <si>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</si>
  <si>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</si>
  <si>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</si>
  <si>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</si>
  <si>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</si>
  <si>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</si>
  <si>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</si>
  <si>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</si>
  <si>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</si>
  <si>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</si>
  <si>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</si>
  <si>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</si>
  <si>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</si>
  <si>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</si>
  <si>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</si>
  <si>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</si>
  <si>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</si>
  <si>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</si>
  <si>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</si>
  <si>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</si>
  <si>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</si>
  <si>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</si>
  <si>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</si>
  <si>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</si>
  <si>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</si>
  <si>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</si>
  <si>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</si>
  <si>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</si>
  <si>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</si>
  <si>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</si>
  <si>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</si>
  <si>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</si>
  <si>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</si>
  <si>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</si>
  <si>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</si>
  <si>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</si>
  <si>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</si>
  <si>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</si>
  <si>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</si>
  <si>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</si>
  <si>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</si>
  <si>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</si>
  <si>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</si>
  <si>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</si>
  <si>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</si>
  <si>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</si>
  <si>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</si>
  <si>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</si>
  <si>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</si>
  <si>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</si>
  <si>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</si>
  <si>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</si>
  <si>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</si>
  <si>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</si>
  <si>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</si>
  <si>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</si>
  <si>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</si>
  <si>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</si>
  <si>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</si>
  <si>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</si>
  <si>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</si>
  <si>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</si>
  <si>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</si>
  <si>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</si>
  <si>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</si>
  <si>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</si>
  <si>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</si>
  <si>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</si>
  <si>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</si>
  <si>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</si>
  <si>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</si>
  <si>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</si>
  <si>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</si>
  <si>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</si>
  <si>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</si>
  <si>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</si>
  <si>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</si>
  <si>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</si>
  <si>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</si>
  <si>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</si>
  <si>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</si>
  <si>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</si>
  <si>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</si>
  <si>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</si>
  <si>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</si>
  <si>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</si>
  <si>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</si>
  <si>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</si>
  <si>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</si>
  <si>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</si>
  <si>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</si>
  <si>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</si>
  <si>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</si>
  <si>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</si>
  <si>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</si>
  <si>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</si>
  <si>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</si>
  <si>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</si>
  <si>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</si>
  <si>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</si>
  <si>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</si>
  <si>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</si>
  <si>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</si>
  <si>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</si>
  <si>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</si>
  <si>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</si>
  <si>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</si>
  <si>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</si>
  <si>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</si>
  <si>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</si>
  <si>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</si>
  <si>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</si>
  <si>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</si>
  <si>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</si>
  <si>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</si>
  <si>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</si>
  <si>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</si>
  <si>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</si>
  <si>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</si>
  <si>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</si>
  <si>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</si>
  <si>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</si>
  <si>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</si>
  <si>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</si>
  <si>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</si>
  <si>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</si>
  <si>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</si>
  <si>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</si>
  <si>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</si>
  <si>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</si>
  <si>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</si>
  <si>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</si>
  <si>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</si>
  <si>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</si>
  <si>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</si>
  <si>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</si>
  <si>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</si>
  <si>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</si>
  <si>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</si>
  <si>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</si>
  <si>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</si>
  <si>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</si>
  <si>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</si>
  <si>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</si>
  <si>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</si>
  <si>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</si>
  <si>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</si>
  <si>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</si>
  <si>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</si>
  <si>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</si>
  <si>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</si>
  <si>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</si>
  <si>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</si>
  <si>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</si>
  <si>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</si>
  <si>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</si>
  <si>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</si>
  <si>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</si>
  <si>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</si>
  <si>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</si>
  <si>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</si>
  <si>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</si>
  <si>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</si>
  <si>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</si>
  <si>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</si>
  <si>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</si>
  <si>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</si>
  <si>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</si>
  <si>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</si>
  <si>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</si>
  <si>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</si>
  <si>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</si>
  <si>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</si>
  <si>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</si>
  <si>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</si>
  <si>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</si>
  <si>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</si>
  <si>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</si>
  <si>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</si>
  <si>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</si>
  <si>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</si>
  <si>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</si>
  <si>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</si>
  <si>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</si>
  <si>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</si>
  <si>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</si>
  <si>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</si>
  <si>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</si>
  <si>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</si>
  <si>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</si>
  <si>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</si>
  <si>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</si>
  <si>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</si>
  <si>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</si>
  <si>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</si>
  <si>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</si>
  <si>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</si>
  <si>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</si>
  <si>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</si>
  <si>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</si>
  <si>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</si>
  <si>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</si>
  <si>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</si>
  <si>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</si>
  <si>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</si>
  <si>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</si>
  <si>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</si>
  <si>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</si>
  <si>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</si>
  <si>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</si>
  <si>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</si>
  <si>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</si>
  <si>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</si>
  <si>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</si>
  <si>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</si>
  <si>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</si>
  <si>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</si>
  <si>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</si>
  <si>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</si>
  <si>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</si>
  <si>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</si>
  <si>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</si>
  <si>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</si>
  <si>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</si>
  <si>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</si>
  <si>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</si>
  <si>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</si>
  <si>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</si>
  <si>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</si>
  <si>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</si>
  <si>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</si>
  <si>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</si>
  <si>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</si>
  <si>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</si>
  <si>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</si>
  <si>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</si>
  <si>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</si>
  <si>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</si>
  <si>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</si>
  <si>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</si>
  <si>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</si>
  <si>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</si>
  <si>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</si>
  <si>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</si>
  <si>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</si>
  <si>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</si>
  <si>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</si>
  <si>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</si>
  <si>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</si>
  <si>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</si>
  <si>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</si>
  <si>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</si>
  <si>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</si>
  <si>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</si>
  <si>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</si>
  <si>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</si>
  <si>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</si>
  <si>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</si>
  <si>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</si>
  <si>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</si>
  <si>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</si>
  <si>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</si>
  <si>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</si>
  <si>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</si>
  <si>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</si>
  <si>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</si>
  <si>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</si>
  <si>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</si>
  <si>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</si>
  <si>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</si>
  <si>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</si>
  <si>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</si>
  <si>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</si>
  <si>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</si>
  <si>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</si>
  <si>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</si>
  <si>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</si>
  <si>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</si>
  <si>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</si>
  <si>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</si>
  <si>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</si>
  <si>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</si>
  <si>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</si>
  <si>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</si>
  <si>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</si>
  <si>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</si>
  <si>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</si>
  <si>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</si>
  <si>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</si>
  <si>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</si>
  <si>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</si>
  <si>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</si>
  <si>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</si>
  <si>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</si>
  <si>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</si>
  <si>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</si>
  <si>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</si>
  <si>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</si>
  <si>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</si>
  <si>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</si>
  <si>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</si>
  <si>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</si>
  <si>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</si>
  <si>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</si>
  <si>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</si>
  <si>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</si>
  <si>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</si>
  <si>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</si>
  <si>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</si>
  <si>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</si>
  <si>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</si>
  <si>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</si>
  <si>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</si>
  <si>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</si>
  <si>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</si>
  <si>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</si>
  <si>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</si>
  <si>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</si>
  <si>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</si>
  <si>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</si>
  <si>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</si>
  <si>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</si>
  <si>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</si>
  <si>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</si>
  <si>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</si>
  <si>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</si>
  <si>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</si>
  <si>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</si>
  <si>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</si>
  <si>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</si>
  <si>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</si>
  <si>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</si>
  <si>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</si>
  <si>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</si>
  <si>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</si>
  <si>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</si>
  <si>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</si>
  <si>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</si>
  <si>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</si>
  <si>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</si>
  <si>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</si>
  <si>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</si>
  <si>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</si>
  <si>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</si>
  <si>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</si>
  <si>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</si>
  <si>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</si>
  <si>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</si>
  <si>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</si>
  <si>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</si>
  <si>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</si>
  <si>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</si>
  <si>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</si>
  <si>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</si>
  <si>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</si>
  <si>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</si>
  <si>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</si>
  <si>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</si>
  <si>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</si>
  <si>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</si>
  <si>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</si>
  <si>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</si>
  <si>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</si>
  <si>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</si>
  <si>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</si>
  <si>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</si>
  <si>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</si>
  <si>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</si>
  <si>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</si>
  <si>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</si>
  <si>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</si>
  <si>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</si>
  <si>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</si>
  <si>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</si>
  <si>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</si>
  <si>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</si>
  <si>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</si>
  <si>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</si>
  <si>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</si>
  <si>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</si>
  <si>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</si>
  <si>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</si>
  <si>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</si>
  <si>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</si>
  <si>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</si>
  <si>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</si>
  <si>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</si>
  <si>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</si>
  <si>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</si>
  <si>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</si>
  <si>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</si>
  <si>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</si>
  <si>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</si>
  <si>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</si>
  <si>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</si>
  <si>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</si>
  <si>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</si>
  <si>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</si>
  <si>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</si>
  <si>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</si>
  <si>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</si>
  <si>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</si>
  <si>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</si>
  <si>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</si>
  <si>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</si>
  <si>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</si>
  <si>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</si>
  <si>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</si>
  <si>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</si>
  <si>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</si>
  <si>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</si>
  <si>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</si>
  <si>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</si>
  <si>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</si>
  <si>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</si>
  <si>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</si>
  <si>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</si>
  <si>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</si>
  <si>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</si>
  <si>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</si>
  <si>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</si>
  <si>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</si>
  <si>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</si>
  <si>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</si>
  <si>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</si>
  <si>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</si>
  <si>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</si>
  <si>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</si>
  <si>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</si>
  <si>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</si>
  <si>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</si>
  <si>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</si>
  <si>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</si>
  <si>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</si>
  <si>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</si>
  <si>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</si>
  <si>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</si>
  <si>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</si>
  <si>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</si>
  <si>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</si>
  <si>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</si>
  <si>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</si>
  <si>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</si>
  <si>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</si>
  <si>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</si>
  <si>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</si>
  <si>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</si>
  <si>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</si>
  <si>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</si>
  <si>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</si>
  <si>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</si>
  <si>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</si>
  <si>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</si>
  <si>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</si>
  <si>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</si>
  <si>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</si>
  <si>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</si>
  <si>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</si>
  <si>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</si>
  <si>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</si>
  <si>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</si>
  <si>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</si>
  <si>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</si>
  <si>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</si>
  <si>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</si>
  <si>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</si>
  <si>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</si>
  <si>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</si>
  <si>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</si>
  <si>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</si>
  <si>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</si>
  <si>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</si>
  <si>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</si>
  <si>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</si>
  <si>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</si>
  <si>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</si>
  <si>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</si>
  <si>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</si>
  <si>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</si>
  <si>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</si>
  <si>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</si>
  <si>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</si>
  <si>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</si>
  <si>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</si>
  <si>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</si>
  <si>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</si>
  <si>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</si>
  <si>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</si>
  <si>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</si>
  <si>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</si>
  <si>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</si>
  <si>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</si>
  <si>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</si>
  <si>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</si>
  <si>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</si>
  <si>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</si>
  <si>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</si>
  <si>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</si>
  <si>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</si>
  <si>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</si>
  <si>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</si>
  <si>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</si>
  <si>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</si>
  <si>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</si>
  <si>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</si>
  <si>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</si>
  <si>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</si>
  <si>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</si>
  <si>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</si>
  <si>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</si>
  <si>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</si>
  <si>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</si>
  <si>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</si>
  <si>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</si>
  <si>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</si>
  <si>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</si>
  <si>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</si>
  <si>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</si>
  <si>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</si>
  <si>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</si>
  <si>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</si>
  <si>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</si>
  <si>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</si>
  <si>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</si>
  <si>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</si>
  <si>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</si>
  <si>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</si>
  <si>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</si>
  <si>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</si>
  <si>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</si>
  <si>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</si>
  <si>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</si>
  <si>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</si>
  <si>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</si>
  <si>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</si>
  <si>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</si>
  <si>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</si>
  <si>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</si>
  <si>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</si>
  <si>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</si>
  <si>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</si>
  <si>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</si>
  <si>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</si>
  <si>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</si>
  <si>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</si>
  <si>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</si>
  <si>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</si>
  <si>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</si>
  <si>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</si>
  <si>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</si>
  <si>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</si>
  <si>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</si>
  <si>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</si>
  <si>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</si>
  <si>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</si>
  <si>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</si>
  <si>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</si>
  <si>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</si>
  <si>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</si>
  <si>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</si>
  <si>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</si>
  <si>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</si>
  <si>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</si>
  <si>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</si>
  <si>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</si>
  <si>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</si>
  <si>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</si>
  <si>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</si>
  <si>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</si>
  <si>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</si>
  <si>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</si>
  <si>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</si>
  <si>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</si>
  <si>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</si>
  <si>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</si>
  <si>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</si>
  <si>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</si>
  <si>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</si>
  <si>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</si>
  <si>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</si>
  <si>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</si>
  <si>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</si>
  <si>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</si>
  <si>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</si>
  <si>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</si>
  <si>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</si>
  <si>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</si>
  <si>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</si>
  <si>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</si>
  <si>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</si>
  <si>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</si>
  <si>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</si>
  <si>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</si>
  <si>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</si>
  <si>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</si>
  <si>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</si>
  <si>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</si>
  <si>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</si>
  <si>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</si>
  <si>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</si>
  <si>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</si>
  <si>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</si>
  <si>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</si>
  <si>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</si>
  <si>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</si>
  <si>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</si>
  <si>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</si>
  <si>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</si>
  <si>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</si>
  <si>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</si>
  <si>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</si>
  <si>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</si>
  <si>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</si>
  <si>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</si>
  <si>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</si>
  <si>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</si>
  <si>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</si>
  <si>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</si>
  <si>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</si>
  <si>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</si>
  <si>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</si>
  <si>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</si>
  <si>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</si>
  <si>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</si>
  <si>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</si>
  <si>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</si>
  <si>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</si>
  <si>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</si>
  <si>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</si>
  <si>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</si>
  <si>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</si>
  <si>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</si>
  <si>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</si>
  <si>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</si>
  <si>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</si>
  <si>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</si>
  <si>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</si>
  <si>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</si>
  <si>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</si>
  <si>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</si>
  <si>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</si>
  <si>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</si>
  <si>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</si>
  <si>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</si>
  <si>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</si>
  <si>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</si>
  <si>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</si>
  <si>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</si>
  <si>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</si>
  <si>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</si>
  <si>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</si>
  <si>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</si>
  <si>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</si>
  <si>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</si>
  <si>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</si>
  <si>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</si>
  <si>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</si>
  <si>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</si>
  <si>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</si>
  <si>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</si>
  <si>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</si>
  <si>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</si>
  <si>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</si>
  <si>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</si>
  <si>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</si>
  <si>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</si>
  <si>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</si>
  <si>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</si>
  <si>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</si>
  <si>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</si>
  <si>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</si>
  <si>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</si>
  <si>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</si>
  <si>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</si>
  <si>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</si>
  <si>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</si>
  <si>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</si>
  <si>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</si>
  <si>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</si>
  <si>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</si>
  <si>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</si>
  <si>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</si>
  <si>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</si>
  <si>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</si>
  <si>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</si>
  <si>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</si>
  <si>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</si>
  <si>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</si>
  <si>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</si>
  <si>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</si>
  <si>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</si>
  <si>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</si>
  <si>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</si>
  <si>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</si>
  <si>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</si>
  <si>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</si>
  <si>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</si>
  <si>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</si>
  <si>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</si>
  <si>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</si>
  <si>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</si>
  <si>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</si>
  <si>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</si>
  <si>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</si>
  <si>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</si>
  <si>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</si>
  <si>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</si>
  <si>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</si>
  <si>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</si>
  <si>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</si>
  <si>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</si>
  <si>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</si>
  <si>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</si>
  <si>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</si>
  <si>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</si>
  <si>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</si>
  <si>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</si>
  <si>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</si>
  <si>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</si>
  <si>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</si>
  <si>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</si>
  <si>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</si>
  <si>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</si>
  <si>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</si>
  <si>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</si>
  <si>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</si>
  <si>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</si>
  <si>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</si>
  <si>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</si>
  <si>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</si>
  <si>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</si>
  <si>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</si>
  <si>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</si>
  <si>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</si>
  <si>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</si>
  <si>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</si>
  <si>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</si>
  <si>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</si>
  <si>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</si>
  <si>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</si>
  <si>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</si>
  <si>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</si>
  <si>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</si>
  <si>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</si>
  <si>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</si>
  <si>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</si>
  <si>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</si>
  <si>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</si>
  <si>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</si>
  <si>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</si>
  <si>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</si>
  <si>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</si>
  <si>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</si>
  <si>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</si>
  <si>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</si>
  <si>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</si>
  <si>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</si>
  <si>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</si>
  <si>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</si>
  <si>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</si>
  <si>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</si>
  <si>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</si>
  <si>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</si>
  <si>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</si>
  <si>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</si>
  <si>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</si>
  <si>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</si>
  <si>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</si>
  <si>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</si>
  <si>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</si>
  <si>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</si>
  <si>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</si>
  <si>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</si>
  <si>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</si>
  <si>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</si>
  <si>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</si>
  <si>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</si>
  <si>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</si>
  <si>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</si>
  <si>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</si>
  <si>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</si>
  <si>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</si>
  <si>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</si>
  <si>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</si>
  <si>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</si>
  <si>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</si>
  <si>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</si>
  <si>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</si>
  <si>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</si>
  <si>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</si>
  <si>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</si>
  <si>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</si>
  <si>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</si>
  <si>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</si>
  <si>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</si>
  <si>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</si>
  <si>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</si>
  <si>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</si>
  <si>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</si>
  <si>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</si>
  <si>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</si>
  <si>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</si>
  <si>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</si>
  <si>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</si>
  <si>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</si>
  <si>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</si>
  <si>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</si>
  <si>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</si>
  <si>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</si>
  <si>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</si>
  <si>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</si>
  <si>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</si>
  <si>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</si>
  <si>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</si>
  <si>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</si>
  <si>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</si>
  <si>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</si>
  <si>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</si>
  <si>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</si>
  <si>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</si>
  <si>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</si>
  <si>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</si>
  <si>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</si>
  <si>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</si>
  <si>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</si>
  <si>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</si>
  <si>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</si>
  <si>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</si>
  <si>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</si>
  <si>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</si>
  <si>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</si>
  <si>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</si>
  <si>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</si>
  <si>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</si>
  <si>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</si>
  <si>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</si>
  <si>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</si>
  <si>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</si>
  <si>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</si>
  <si>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</si>
  <si>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</si>
  <si>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</si>
  <si>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</si>
  <si>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</si>
  <si>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</si>
  <si>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</si>
  <si>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</si>
  <si>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</si>
  <si>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</si>
  <si>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</si>
  <si>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</si>
  <si>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</si>
  <si>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</si>
  <si>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</si>
  <si>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</si>
  <si>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</si>
  <si>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</si>
  <si>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</si>
  <si>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</si>
  <si>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</si>
  <si>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</si>
  <si>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</si>
  <si>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</si>
  <si>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</si>
  <si>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</si>
  <si>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</si>
  <si>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</si>
  <si>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</si>
  <si>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</si>
  <si>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</si>
  <si>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</si>
  <si>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</si>
  <si>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</si>
  <si>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</si>
  <si>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</si>
  <si>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</si>
  <si>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</si>
  <si>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</si>
  <si>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</si>
  <si>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</si>
  <si>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</si>
  <si>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</si>
  <si>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</si>
  <si>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</si>
  <si>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</si>
  <si>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</si>
  <si>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</si>
  <si>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</si>
  <si>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</si>
  <si>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</si>
  <si>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</si>
  <si>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</si>
  <si>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</si>
  <si>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</si>
  <si>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</si>
  <si>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</si>
  <si>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</si>
  <si>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</si>
  <si>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</si>
  <si>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</si>
  <si>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</si>
  <si>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</si>
  <si>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</si>
  <si>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</si>
  <si>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</si>
  <si>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</si>
  <si>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</si>
  <si>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</si>
  <si>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</si>
  <si>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</si>
  <si>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</si>
  <si>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</si>
  <si>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</si>
  <si>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</si>
  <si>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</si>
  <si>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</si>
  <si>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</si>
  <si>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</si>
  <si>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</si>
  <si>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</si>
  <si>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</si>
  <si>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</si>
  <si>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</si>
  <si>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</si>
  <si>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</si>
  <si>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</si>
  <si>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</si>
  <si>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</si>
  <si>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</si>
  <si>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</si>
  <si>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</si>
  <si>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</si>
  <si>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</si>
  <si>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</si>
  <si>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</si>
  <si>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</si>
  <si>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</si>
  <si>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</si>
  <si>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</si>
  <si>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</si>
  <si>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</si>
  <si>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</si>
  <si>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</si>
  <si>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</si>
  <si>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</si>
  <si>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</si>
  <si>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</si>
  <si>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</si>
  <si>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</si>
  <si>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</si>
  <si>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</si>
  <si>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</si>
  <si>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</si>
  <si>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</si>
  <si>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</si>
  <si>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</si>
  <si>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</si>
  <si>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</si>
  <si>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</si>
  <si>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</si>
  <si>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</si>
  <si>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</si>
  <si>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</si>
  <si>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</si>
  <si>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</si>
  <si>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</si>
  <si>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</si>
  <si>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</si>
  <si>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</si>
  <si>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</si>
  <si>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</si>
  <si>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</si>
  <si>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</si>
  <si>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</si>
  <si>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</si>
  <si>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</si>
  <si>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</si>
  <si>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</si>
  <si>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</si>
  <si>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</si>
  <si>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</si>
  <si>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</si>
  <si>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</si>
  <si>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</si>
  <si>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</si>
  <si>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</si>
  <si>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</si>
  <si>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</si>
  <si>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</si>
  <si>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</si>
  <si>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</si>
  <si>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</si>
  <si>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</si>
  <si>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</si>
  <si>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</si>
  <si>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</si>
  <si>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</si>
  <si>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</si>
  <si>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</si>
  <si>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</si>
  <si>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</si>
  <si>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</si>
  <si>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</si>
  <si>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</si>
  <si>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</si>
  <si>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</si>
  <si>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</si>
  <si>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</si>
  <si>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</si>
  <si>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</si>
  <si>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</si>
  <si>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</si>
  <si>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</si>
  <si>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</si>
  <si>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</si>
  <si>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</si>
  <si>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</si>
  <si>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</si>
  <si>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</si>
  <si>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</si>
  <si>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</si>
  <si>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</si>
  <si>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</si>
  <si>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</si>
  <si>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</si>
  <si>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</si>
  <si>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</si>
  <si>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</si>
  <si>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</si>
  <si>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</si>
  <si>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</si>
  <si>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</si>
  <si>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</si>
  <si>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</si>
  <si>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</si>
  <si>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</si>
  <si>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</si>
  <si>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</si>
  <si>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</si>
  <si>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</si>
  <si>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</si>
  <si>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</si>
  <si>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</si>
  <si>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</si>
  <si>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</si>
  <si>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</si>
  <si>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</si>
  <si>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</si>
  <si>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</si>
  <si>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</si>
  <si>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</si>
  <si>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</si>
  <si>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</si>
  <si>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</si>
  <si>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</si>
  <si>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</si>
  <si>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</si>
  <si>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</si>
  <si>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</si>
  <si>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</si>
  <si>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</si>
  <si>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</si>
  <si>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</si>
  <si>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</si>
  <si>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</si>
  <si>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</si>
  <si>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</si>
  <si>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</si>
  <si>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</si>
  <si>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</si>
  <si>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</si>
  <si>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</si>
  <si>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</si>
  <si>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</si>
  <si>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</si>
  <si>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</si>
  <si>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</si>
  <si>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</si>
  <si>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</si>
  <si>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</si>
  <si>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</si>
  <si>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</si>
  <si>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</si>
  <si>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</si>
  <si>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</si>
  <si>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</si>
  <si>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</si>
  <si>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</si>
  <si>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</si>
  <si>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</si>
  <si>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</si>
  <si>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</si>
  <si>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</si>
  <si>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</si>
  <si>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</si>
  <si>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</si>
  <si>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</si>
  <si>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</si>
  <si>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</si>
  <si>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</si>
  <si>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</si>
  <si>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</si>
  <si>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</si>
  <si>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</si>
  <si>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</si>
  <si>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</si>
  <si>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</si>
  <si>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</si>
  <si>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</si>
  <si>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</si>
  <si>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</si>
  <si>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</si>
  <si>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</si>
  <si>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</si>
  <si>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</si>
  <si>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</si>
  <si>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</si>
  <si>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</si>
  <si>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</si>
  <si>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</si>
  <si>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</si>
  <si>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</si>
  <si>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</si>
  <si>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</si>
  <si>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</si>
  <si>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</si>
  <si>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</si>
  <si>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</si>
  <si>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</si>
  <si>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</si>
  <si>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</si>
  <si>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</si>
  <si>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</si>
  <si>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</si>
  <si>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</si>
  <si>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</si>
  <si>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</si>
  <si>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</si>
  <si>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</si>
  <si>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</si>
  <si>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</si>
  <si>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</si>
  <si>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</si>
  <si>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</si>
  <si>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</si>
  <si>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</si>
  <si>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</si>
  <si>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</si>
  <si>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</si>
  <si>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</si>
  <si>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</si>
  <si>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</si>
  <si>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</si>
  <si>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</si>
  <si>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</si>
  <si>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</si>
  <si>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</si>
  <si>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</si>
  <si>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</si>
  <si>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</si>
  <si>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</si>
  <si>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</si>
  <si>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</si>
  <si>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</si>
  <si>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</si>
  <si>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</si>
  <si>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</si>
  <si>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</si>
  <si>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</si>
  <si>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</si>
  <si>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</si>
  <si>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</si>
  <si>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</si>
  <si>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</si>
  <si>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</si>
  <si>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</si>
  <si>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</si>
  <si>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</si>
  <si>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</si>
  <si>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</si>
  <si>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</si>
  <si>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</si>
  <si>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</si>
  <si>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</si>
  <si>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</si>
  <si>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</si>
  <si>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</si>
  <si>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</si>
  <si>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</si>
  <si>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</si>
  <si>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</si>
  <si>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</si>
  <si>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</si>
  <si>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</si>
  <si>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</si>
  <si>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</si>
  <si>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</si>
  <si>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</si>
  <si>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</si>
  <si>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</si>
  <si>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</si>
  <si>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</si>
  <si>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</si>
  <si>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</si>
  <si>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</si>
  <si>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</si>
  <si>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</si>
  <si>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</si>
  <si>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</si>
  <si>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</si>
  <si>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</si>
  <si>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</si>
  <si>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</si>
  <si>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</si>
  <si>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</si>
  <si>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</si>
  <si>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</si>
  <si>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</si>
  <si>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</si>
  <si>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</si>
  <si>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</si>
  <si>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</si>
  <si>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</si>
  <si>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</si>
  <si>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</si>
  <si>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</si>
  <si>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</si>
  <si>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</si>
  <si>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</si>
  <si>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</si>
  <si>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</si>
  <si>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</si>
  <si>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</si>
  <si>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</si>
  <si>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</si>
  <si>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</si>
  <si>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</si>
  <si>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</si>
  <si>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</si>
  <si>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</si>
  <si>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</si>
  <si>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</si>
  <si>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</si>
  <si>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</si>
  <si>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</si>
  <si>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</si>
  <si>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</si>
  <si>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</si>
  <si>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</si>
  <si>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</si>
  <si>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</si>
  <si>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</si>
  <si>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</si>
  <si>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</si>
  <si>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</si>
  <si>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</si>
  <si>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</si>
  <si>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</si>
  <si>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</si>
  <si>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</si>
  <si>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</si>
  <si>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</si>
  <si>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</si>
  <si>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</si>
  <si>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</si>
  <si>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</si>
  <si>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</si>
  <si>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</si>
  <si>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</si>
  <si>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</si>
  <si>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</si>
  <si>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</si>
  <si>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</si>
  <si>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</si>
  <si>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</si>
  <si>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</si>
  <si>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</si>
  <si>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</si>
  <si>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</si>
  <si>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</si>
  <si>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</si>
  <si>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</si>
  <si>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</si>
  <si>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</si>
  <si>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</si>
  <si>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</si>
  <si>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</si>
  <si>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</si>
  <si>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</si>
  <si>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</si>
  <si>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</si>
  <si>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</si>
  <si>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</si>
  <si>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</si>
  <si>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</si>
  <si>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</si>
  <si>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</si>
  <si>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</si>
  <si>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</si>
  <si>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</si>
  <si>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</si>
  <si>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</si>
  <si>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</si>
  <si>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</si>
  <si>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</si>
  <si>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</si>
  <si>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</si>
  <si>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</si>
  <si>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</si>
  <si>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</si>
  <si>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</si>
  <si>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</si>
  <si>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</si>
  <si>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</si>
  <si>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</si>
  <si>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</si>
  <si>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</si>
  <si>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</si>
  <si>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</si>
  <si>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</si>
  <si>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</si>
  <si>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</si>
  <si>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</si>
  <si>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</si>
  <si>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</si>
  <si>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</si>
  <si>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</si>
  <si>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</si>
  <si>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</si>
  <si>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</si>
  <si>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</si>
  <si>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</si>
  <si>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</si>
  <si>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</si>
  <si>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</si>
  <si>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</si>
  <si>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</si>
  <si>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</si>
  <si>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</si>
  <si>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</si>
  <si>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</si>
  <si>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</si>
  <si>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</si>
  <si>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</si>
  <si>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</si>
  <si>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</si>
  <si>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</si>
  <si>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</si>
  <si>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</si>
  <si>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</si>
  <si>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</si>
  <si>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</si>
  <si>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</si>
  <si>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</si>
  <si>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</si>
  <si>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</si>
  <si>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</si>
  <si>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</si>
  <si>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</si>
  <si>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</si>
  <si>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</si>
  <si>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</si>
  <si>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</si>
  <si>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</si>
  <si>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</si>
  <si>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</si>
  <si>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</si>
  <si>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</si>
  <si>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</si>
  <si>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</si>
  <si>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</si>
  <si>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</si>
  <si>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</si>
  <si>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</si>
  <si>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</si>
  <si>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</si>
  <si>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</si>
  <si>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</si>
  <si>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</si>
  <si>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</si>
  <si>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</si>
  <si>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</si>
  <si>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</si>
  <si>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</si>
  <si>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</si>
  <si>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</si>
  <si>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</si>
  <si>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</si>
  <si>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</si>
  <si>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</si>
  <si>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</si>
  <si>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</si>
  <si>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</si>
  <si>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</si>
  <si>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</si>
  <si>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</si>
  <si>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</si>
  <si>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</si>
  <si>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</si>
  <si>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</si>
  <si>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</si>
  <si>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</si>
  <si>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</si>
  <si>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</si>
  <si>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</si>
  <si>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</si>
  <si>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</si>
  <si>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</si>
  <si>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</si>
  <si>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</si>
  <si>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</si>
  <si>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</si>
  <si>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</si>
  <si>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</si>
  <si>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</si>
  <si>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</si>
  <si>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</si>
  <si>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</si>
  <si>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</si>
  <si>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</si>
  <si>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</si>
  <si>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</si>
  <si>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</si>
  <si>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</si>
  <si>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</si>
  <si>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</si>
  <si>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</si>
  <si>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</si>
  <si>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</si>
  <si>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</si>
  <si>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</si>
  <si>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</si>
  <si>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</si>
  <si>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</si>
  <si>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</si>
  <si>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</si>
  <si>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</si>
  <si>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</si>
  <si>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</si>
  <si>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</si>
  <si>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</si>
  <si>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</si>
  <si>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</si>
  <si>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</si>
  <si>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</si>
  <si>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</si>
  <si>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</si>
  <si>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</si>
  <si>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</si>
  <si>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</si>
  <si>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</si>
  <si>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</si>
  <si>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</si>
  <si>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</si>
  <si>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</si>
  <si>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</si>
  <si>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</si>
  <si>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</si>
  <si>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</si>
  <si>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</si>
  <si>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</si>
  <si>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</si>
  <si>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</si>
  <si>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</si>
  <si>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</si>
  <si>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</si>
  <si>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</si>
  <si>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</si>
  <si>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</si>
  <si>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</si>
  <si>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</si>
  <si>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</si>
  <si>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</si>
  <si>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</si>
  <si>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</si>
  <si>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</si>
  <si>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</si>
  <si>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</si>
  <si>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</si>
  <si>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</si>
  <si>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</si>
  <si>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</si>
  <si>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</si>
  <si>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</si>
  <si>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</si>
  <si>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</si>
  <si>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</si>
  <si>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</si>
  <si>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</si>
  <si>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</si>
  <si>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</si>
  <si>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</si>
  <si>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</si>
  <si>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</si>
  <si>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</si>
  <si>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</si>
  <si>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</si>
  <si>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</si>
  <si>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</si>
  <si>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</si>
  <si>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</si>
  <si>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</si>
  <si>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</si>
  <si>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</si>
  <si>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</si>
  <si>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</si>
  <si>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</si>
  <si>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</si>
  <si>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</si>
  <si>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</si>
  <si>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</si>
  <si>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</si>
  <si>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</si>
  <si>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</si>
  <si>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</si>
  <si>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</si>
  <si>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</si>
  <si>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</si>
  <si>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</si>
  <si>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</si>
  <si>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</si>
  <si>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</si>
  <si>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</si>
  <si>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</si>
  <si>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</si>
  <si>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</si>
  <si>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</si>
  <si>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</si>
  <si>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</si>
  <si>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</si>
  <si>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</si>
  <si>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</si>
  <si>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</si>
  <si>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</si>
  <si>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</si>
  <si>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</si>
  <si>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</si>
  <si>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</si>
  <si>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</si>
  <si>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</si>
  <si>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</si>
  <si>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</si>
  <si>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</si>
  <si>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</si>
  <si>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</si>
  <si>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</si>
  <si>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</si>
  <si>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</si>
  <si>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</si>
  <si>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</si>
  <si>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</si>
  <si>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</si>
  <si>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</si>
  <si>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</si>
  <si>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</si>
  <si>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</si>
  <si>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</si>
  <si>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</si>
  <si>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</si>
  <si>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</si>
  <si>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</si>
  <si>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</si>
  <si>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</si>
  <si>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</si>
  <si>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</si>
  <si>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</si>
  <si>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</si>
  <si>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</si>
  <si>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</si>
  <si>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</si>
  <si>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</si>
  <si>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</si>
  <si>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</si>
  <si>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</si>
  <si>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</si>
  <si>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</si>
  <si>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</si>
  <si>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</si>
  <si>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</si>
  <si>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</si>
  <si>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</si>
  <si>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</si>
  <si>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</si>
  <si>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</si>
  <si>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</si>
  <si>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</si>
  <si>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</si>
  <si>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</si>
  <si>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</si>
  <si>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</si>
  <si>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</si>
  <si>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</si>
  <si>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</si>
  <si>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</si>
  <si>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</si>
  <si>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</si>
  <si>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</si>
  <si>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</si>
  <si>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</si>
  <si>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</si>
  <si>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</si>
  <si>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</si>
  <si>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</si>
  <si>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</si>
  <si>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</si>
  <si>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</si>
  <si>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</si>
  <si>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</si>
  <si>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</si>
  <si>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</si>
  <si>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</si>
  <si>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</si>
  <si>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</si>
  <si>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</si>
  <si>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</si>
  <si>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</si>
  <si>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</si>
  <si>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</si>
  <si>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</si>
  <si>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</si>
  <si>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</si>
  <si>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</si>
  <si>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</si>
  <si>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</si>
  <si>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</si>
  <si>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</si>
  <si>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</si>
  <si>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</si>
  <si>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</si>
  <si>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</si>
  <si>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</si>
  <si>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</si>
  <si>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</si>
  <si>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</si>
  <si>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</si>
  <si>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</si>
  <si>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</si>
  <si>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</si>
  <si>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</si>
  <si>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</si>
  <si>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</si>
  <si>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</si>
  <si>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</si>
  <si>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</si>
  <si>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</si>
  <si>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</si>
  <si>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</si>
  <si>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</si>
  <si>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</si>
  <si>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</si>
  <si>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</si>
  <si>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</si>
  <si>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</si>
  <si>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</si>
  <si>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</si>
  <si>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</si>
  <si>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</si>
  <si>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</si>
  <si>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</si>
  <si>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</si>
  <si>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</si>
  <si>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</si>
  <si>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</si>
  <si>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</si>
  <si>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</si>
  <si>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</si>
  <si>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</si>
  <si>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</si>
  <si>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</si>
  <si>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</si>
  <si>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</si>
  <si>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</si>
  <si>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</si>
  <si>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</si>
  <si>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</si>
  <si>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</si>
  <si>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</si>
  <si>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</si>
  <si>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</si>
  <si>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</si>
  <si>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</si>
  <si>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</si>
  <si>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</si>
  <si>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</si>
  <si>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</si>
  <si>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</si>
  <si>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</si>
  <si>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</si>
  <si>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</si>
  <si>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</si>
  <si>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</si>
  <si>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</si>
  <si>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</si>
  <si>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</si>
  <si>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</si>
  <si>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</si>
  <si>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</si>
  <si>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</si>
  <si>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</si>
  <si>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</si>
  <si>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</si>
  <si>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</si>
  <si>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</si>
  <si>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</si>
  <si>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</si>
  <si>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</si>
  <si>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</si>
  <si>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</si>
  <si>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</si>
  <si>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</si>
  <si>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</si>
  <si>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</si>
  <si>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</si>
  <si>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</si>
  <si>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</si>
  <si>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</si>
  <si>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</si>
  <si>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</si>
  <si>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</si>
  <si>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</si>
  <si>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</si>
  <si>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</si>
  <si>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</si>
  <si>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</si>
  <si>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</si>
  <si>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</si>
  <si>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</si>
  <si>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</si>
  <si>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</si>
  <si>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</si>
  <si>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</si>
  <si>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</si>
  <si>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</si>
  <si>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</si>
  <si>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</si>
  <si>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</si>
  <si>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</si>
  <si>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</si>
  <si>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</si>
  <si>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</si>
  <si>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</si>
  <si>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</si>
  <si>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</si>
  <si>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</si>
  <si>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</si>
  <si>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</si>
  <si>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</si>
  <si>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</si>
  <si>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</si>
  <si>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</si>
  <si>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</si>
  <si>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</si>
  <si>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</si>
  <si>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</si>
  <si>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</si>
  <si>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</si>
  <si>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</si>
  <si>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</si>
  <si>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</si>
  <si>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</si>
  <si>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</si>
  <si>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</si>
  <si>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</si>
  <si>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</si>
  <si>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</si>
  <si>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</si>
  <si>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</si>
  <si>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</si>
  <si>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</si>
  <si>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</si>
  <si>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</si>
  <si>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</si>
  <si>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</si>
  <si>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</si>
  <si>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</si>
  <si>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</si>
  <si>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</si>
  <si>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</si>
  <si>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</si>
  <si>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</si>
  <si>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</si>
  <si>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</si>
  <si>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</si>
  <si>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</si>
  <si>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</si>
  <si>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</si>
  <si>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</si>
  <si>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</si>
  <si>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</si>
  <si>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</si>
  <si>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</si>
  <si>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</si>
  <si>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</si>
  <si>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</si>
  <si>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</si>
  <si>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</si>
  <si>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</si>
  <si>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</si>
  <si>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</si>
  <si>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</si>
  <si>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</si>
  <si>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</si>
  <si>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</si>
  <si>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</si>
  <si>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</si>
  <si>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</si>
  <si>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</si>
  <si>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</si>
  <si>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</si>
  <si>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</si>
  <si>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</si>
  <si>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</si>
  <si>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</si>
  <si>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</si>
  <si>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</si>
  <si>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</si>
  <si>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</si>
  <si>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</si>
  <si>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</si>
  <si>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</si>
  <si>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</si>
  <si>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</si>
  <si>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</si>
  <si>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</si>
  <si>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</si>
  <si>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</si>
  <si>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</si>
  <si>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</si>
  <si>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</si>
  <si>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</si>
  <si>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</si>
  <si>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</si>
  <si>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</si>
  <si>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</si>
  <si>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</si>
  <si>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</si>
  <si>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</si>
  <si>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</si>
  <si>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</si>
  <si>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</si>
  <si>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</si>
  <si>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</si>
  <si>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</si>
  <si>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</si>
  <si>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</si>
  <si>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</si>
  <si>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</si>
  <si>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</si>
  <si>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</si>
  <si>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</si>
  <si>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</si>
  <si>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</si>
  <si>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</si>
  <si>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</si>
  <si>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</si>
  <si>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</si>
  <si>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</si>
  <si>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</si>
  <si>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</si>
  <si>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</si>
  <si>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</si>
  <si>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</si>
  <si>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</si>
  <si>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</si>
  <si>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</si>
  <si>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</si>
  <si>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</si>
  <si>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</si>
  <si>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</si>
  <si>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</si>
  <si>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</si>
  <si>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</si>
  <si>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</si>
  <si>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</si>
  <si>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</si>
  <si>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</si>
  <si>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</si>
  <si>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</si>
  <si>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</si>
  <si>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</si>
  <si>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</si>
  <si>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</si>
  <si>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</si>
  <si>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</si>
  <si>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</si>
  <si>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</si>
  <si>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</si>
  <si>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</si>
  <si>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</si>
  <si>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</si>
  <si>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</si>
  <si>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</si>
  <si>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</si>
  <si>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</si>
  <si>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</si>
  <si>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</si>
  <si>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</si>
  <si>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</si>
  <si>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</si>
  <si>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</si>
  <si>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</si>
  <si>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</si>
  <si>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</si>
  <si>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</si>
  <si>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</si>
  <si>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</si>
  <si>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</si>
  <si>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</si>
  <si>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</si>
  <si>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</si>
  <si>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</si>
  <si>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</si>
  <si>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</si>
  <si>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</si>
  <si>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</si>
  <si>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</si>
  <si>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</si>
  <si>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</si>
  <si>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</si>
  <si>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</si>
  <si>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</si>
  <si>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</si>
  <si>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</si>
  <si>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</si>
  <si>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</si>
  <si>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</si>
  <si>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</si>
  <si>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</si>
  <si>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</si>
  <si>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</si>
  <si>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</si>
  <si>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</si>
  <si>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</si>
  <si>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</si>
  <si>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</si>
  <si>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</si>
  <si>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</si>
  <si>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</si>
  <si>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</si>
  <si>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</si>
  <si>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</si>
  <si>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</si>
  <si>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</si>
  <si>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</si>
  <si>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</si>
  <si>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</si>
  <si>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</si>
  <si>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</si>
  <si>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</si>
  <si>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</si>
  <si>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</si>
  <si>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</si>
  <si>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</si>
  <si>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</si>
  <si>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</si>
  <si>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</si>
  <si>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</si>
  <si>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</si>
  <si>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</si>
  <si>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</si>
  <si>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</si>
  <si>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</si>
  <si>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</si>
  <si>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</si>
  <si>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</si>
  <si>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</si>
  <si>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</si>
  <si>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</si>
  <si>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</si>
  <si>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</si>
  <si>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</si>
  <si>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</si>
  <si>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</si>
  <si>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</si>
  <si>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</si>
  <si>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</si>
  <si>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</si>
  <si>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</si>
  <si>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</si>
  <si>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</si>
  <si>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</si>
  <si>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</si>
  <si>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</si>
  <si>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</si>
  <si>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</si>
  <si>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</si>
  <si>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</si>
  <si>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</si>
  <si>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</si>
  <si>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</si>
  <si>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</si>
  <si>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</si>
  <si>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</si>
  <si>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</si>
  <si>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</si>
  <si>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</si>
  <si>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</si>
  <si>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</si>
  <si>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</si>
  <si>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</si>
  <si>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</si>
  <si>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</si>
  <si>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</si>
  <si>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</si>
  <si>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</si>
  <si>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</si>
  <si>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</si>
  <si>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</si>
  <si>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</si>
  <si>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</si>
  <si>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</si>
  <si>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</si>
  <si>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</si>
  <si>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</si>
  <si>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</si>
  <si>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</si>
  <si>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</si>
  <si>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</si>
  <si>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</si>
  <si>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</si>
  <si>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</si>
  <si>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</si>
  <si>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</si>
  <si>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</si>
  <si>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</si>
  <si>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</si>
  <si>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</si>
  <si>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</si>
  <si>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</si>
  <si>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</si>
  <si>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</si>
  <si>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</si>
  <si>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</si>
  <si>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</si>
  <si>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</si>
  <si>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</si>
  <si>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</si>
  <si>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</si>
  <si>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</si>
  <si>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</si>
  <si>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</si>
  <si>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</si>
  <si>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</si>
  <si>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</si>
  <si>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</si>
  <si>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</si>
  <si>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</si>
  <si>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</si>
  <si>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</si>
  <si>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</si>
  <si>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</si>
  <si>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</si>
  <si>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</si>
  <si>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</si>
  <si>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</si>
  <si>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</si>
  <si>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</si>
  <si>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</si>
  <si>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</si>
  <si>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</si>
  <si>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</si>
  <si>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</si>
  <si>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</si>
  <si>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</si>
  <si>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</si>
  <si>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</si>
  <si>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</si>
  <si>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</si>
  <si>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</si>
  <si>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</si>
  <si>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</si>
  <si>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</si>
  <si>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</si>
  <si>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</si>
  <si>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</si>
  <si>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</si>
  <si>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</si>
  <si>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</si>
  <si>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</si>
  <si>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</si>
  <si>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</si>
  <si>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</si>
  <si>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</si>
  <si>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</si>
  <si>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</si>
  <si>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</si>
  <si>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</si>
  <si>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</si>
  <si>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</si>
  <si>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</si>
  <si>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</si>
  <si>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</si>
  <si>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</si>
  <si>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</si>
  <si>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</si>
  <si>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</si>
  <si>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</si>
  <si>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</si>
  <si>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</si>
  <si>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</si>
  <si>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</si>
  <si>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</si>
  <si>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</si>
  <si>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</si>
  <si>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</si>
  <si>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</si>
  <si>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</si>
  <si>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</si>
  <si>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</si>
  <si>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</si>
  <si>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</si>
  <si>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</si>
  <si>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</si>
  <si>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</si>
  <si>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</si>
  <si>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</si>
  <si>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</si>
  <si>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</si>
  <si>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</si>
  <si>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</si>
  <si>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</si>
  <si>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</si>
  <si>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</si>
  <si>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</si>
  <si>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</si>
  <si>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</si>
  <si>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</si>
  <si>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</si>
  <si>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</si>
  <si>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</si>
  <si>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</si>
  <si>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</si>
  <si>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</si>
  <si>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</si>
  <si>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</si>
  <si>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</si>
  <si>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</si>
  <si>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</si>
  <si>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</si>
  <si>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</si>
  <si>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</si>
  <si>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</si>
  <si>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</si>
  <si>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</si>
  <si>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</si>
  <si>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</si>
  <si>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</si>
  <si>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</si>
  <si>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</si>
  <si>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</si>
  <si>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</si>
  <si>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</si>
  <si>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</si>
  <si>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</si>
  <si>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</si>
  <si>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</si>
  <si>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</si>
  <si>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</si>
  <si>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</si>
  <si>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</si>
  <si>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</si>
  <si>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</si>
  <si>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</si>
  <si>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</si>
  <si>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</si>
  <si>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</si>
  <si>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</si>
  <si>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</si>
  <si>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</si>
  <si>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</si>
  <si>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</si>
  <si>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</si>
  <si>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</si>
  <si>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</si>
  <si>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</si>
  <si>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</si>
  <si>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</si>
  <si>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</si>
  <si>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</si>
  <si>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</si>
  <si>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</si>
  <si>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</si>
  <si>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</si>
  <si>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</si>
  <si>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</si>
  <si>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</si>
  <si>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</si>
  <si>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</si>
  <si>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</si>
  <si>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</si>
  <si>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</si>
  <si>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</si>
  <si>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</si>
  <si>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</si>
  <si>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</si>
  <si>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</si>
  <si>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</si>
  <si>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</si>
  <si>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</si>
  <si>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</si>
  <si>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</si>
  <si>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</si>
  <si>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</si>
  <si>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</si>
  <si>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</si>
  <si>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</si>
  <si>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</si>
  <si>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</si>
  <si>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</si>
  <si>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</si>
  <si>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</si>
  <si>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</si>
  <si>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</si>
  <si>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</si>
  <si>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</si>
  <si>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</si>
  <si>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</si>
  <si>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</si>
  <si>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</si>
  <si>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</si>
  <si>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</si>
  <si>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</si>
  <si>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</si>
  <si>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</si>
  <si>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</si>
  <si>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</si>
  <si>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</si>
  <si>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</si>
  <si>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</si>
  <si>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</si>
  <si>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</si>
  <si>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</si>
  <si>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</si>
  <si>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</si>
  <si>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</si>
  <si>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</si>
  <si>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</si>
  <si>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</si>
  <si>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</si>
  <si>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</si>
  <si>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</si>
  <si>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</si>
  <si>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</si>
  <si>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</si>
  <si>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</si>
  <si>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</si>
  <si>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</si>
  <si>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</si>
  <si>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</si>
  <si>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</si>
  <si>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</si>
  <si>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</si>
  <si>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</si>
  <si>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</si>
  <si>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</si>
  <si>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</si>
  <si>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</si>
  <si>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</si>
  <si>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</si>
  <si>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</si>
  <si>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</si>
  <si>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</si>
  <si>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</si>
  <si>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</si>
  <si>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</si>
  <si>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</si>
  <si>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</si>
  <si>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</si>
  <si>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</si>
  <si>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</si>
  <si>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</si>
  <si>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</si>
  <si>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</si>
  <si>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</si>
  <si>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</si>
  <si>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</si>
  <si>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</si>
  <si>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</si>
  <si>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</si>
  <si>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</si>
  <si>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</si>
  <si>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</si>
  <si>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</si>
  <si>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</si>
  <si>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</si>
  <si>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</si>
  <si>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</si>
  <si>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</si>
  <si>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</si>
  <si>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</si>
  <si>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</si>
  <si>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</si>
  <si>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</si>
  <si>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</si>
  <si>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</si>
  <si>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</si>
  <si>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</si>
  <si>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</si>
  <si>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</si>
  <si>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</si>
  <si>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</si>
  <si>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</si>
  <si>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</si>
  <si>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</si>
  <si>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</si>
  <si>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</si>
  <si>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</si>
  <si>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</si>
  <si>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</si>
  <si>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</si>
  <si>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</si>
  <si>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</si>
  <si>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</si>
  <si>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</si>
  <si>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</si>
  <si>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</si>
  <si>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</si>
  <si>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</si>
  <si>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</si>
  <si>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</si>
  <si>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</si>
  <si>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</si>
  <si>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</si>
  <si>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</si>
  <si>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</si>
  <si>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</si>
  <si>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</si>
  <si>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</si>
  <si>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</si>
  <si>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</si>
  <si>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</si>
  <si>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</si>
  <si>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</si>
  <si>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</si>
  <si>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</si>
  <si>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</si>
  <si>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</si>
  <si>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</si>
  <si>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</si>
  <si>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</si>
  <si>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</si>
  <si>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</si>
  <si>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</si>
  <si>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</si>
  <si>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</si>
  <si>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</si>
  <si>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</si>
  <si>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</si>
  <si>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</si>
  <si>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</si>
  <si>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</si>
  <si>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</si>
  <si>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</si>
  <si>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</si>
  <si>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</si>
  <si>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</si>
  <si>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</si>
  <si>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</si>
  <si>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</si>
  <si>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</si>
  <si>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</si>
  <si>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</si>
  <si>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</si>
  <si>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</si>
  <si>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</si>
  <si>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</si>
  <si>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</si>
  <si>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</si>
  <si>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</si>
  <si>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</si>
  <si>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</si>
  <si>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</si>
  <si>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</si>
  <si>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</si>
  <si>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</si>
  <si>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</si>
  <si>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</si>
  <si>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</si>
  <si>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</si>
  <si>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</si>
  <si>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</si>
  <si>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</si>
  <si>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</si>
  <si>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</si>
  <si>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</si>
  <si>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</si>
  <si>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</si>
  <si>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</si>
  <si>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</si>
  <si>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</si>
  <si>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</si>
  <si>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</si>
  <si>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</si>
  <si>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</si>
  <si>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</si>
  <si>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</si>
  <si>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</si>
  <si>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</si>
  <si>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</si>
  <si>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</si>
  <si>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</si>
  <si>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</si>
  <si>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</si>
  <si>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</si>
  <si>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</si>
  <si>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</si>
  <si>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</si>
  <si>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</si>
  <si>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</si>
  <si>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</si>
  <si>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</si>
  <si>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</si>
  <si>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</si>
  <si>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</si>
  <si>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</si>
  <si>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</si>
  <si>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</si>
  <si>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</si>
  <si>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</si>
  <si>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</si>
  <si>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</si>
  <si>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</si>
  <si>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</si>
  <si>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</si>
  <si>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</si>
  <si>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</si>
  <si>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</si>
  <si>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</si>
  <si>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</si>
  <si>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</si>
  <si>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</si>
  <si>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</si>
  <si>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</si>
  <si>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</si>
  <si>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</si>
  <si>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</si>
  <si>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</si>
  <si>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</si>
  <si>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</si>
  <si>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</si>
  <si>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</si>
  <si>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</si>
  <si>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</si>
  <si>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</si>
  <si>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</si>
  <si>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</si>
  <si>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</si>
  <si>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</si>
  <si>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</si>
  <si>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</si>
  <si>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</si>
  <si>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</si>
  <si>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</si>
  <si>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</si>
  <si>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</si>
  <si>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</si>
  <si>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</si>
  <si>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</si>
  <si>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</si>
  <si>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</si>
  <si>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</si>
  <si>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</si>
  <si>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</si>
  <si>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</si>
  <si>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</si>
  <si>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</si>
  <si>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</si>
  <si>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</si>
  <si>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</si>
  <si>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</si>
  <si>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</si>
  <si>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</si>
  <si>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</si>
  <si>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</si>
  <si>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</si>
  <si>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</si>
  <si>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</si>
  <si>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</si>
  <si>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</si>
  <si>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</si>
  <si>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</si>
  <si>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</si>
  <si>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</si>
  <si>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</si>
  <si>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</si>
  <si>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</si>
  <si>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</si>
  <si>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</si>
  <si>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</si>
  <si>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</si>
  <si>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</si>
  <si>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</si>
  <si>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</si>
  <si>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</si>
  <si>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</si>
  <si>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</si>
  <si>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</si>
  <si>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</si>
  <si>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</si>
  <si>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</si>
  <si>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</si>
  <si>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</si>
  <si>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</si>
  <si>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</si>
  <si>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</si>
  <si>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</si>
  <si>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</si>
  <si>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</si>
  <si>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</si>
  <si>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</si>
  <si>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</si>
  <si>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</si>
  <si>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</si>
  <si>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</si>
  <si>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</si>
  <si>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</si>
  <si>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</si>
  <si>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</si>
  <si>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</si>
  <si>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</si>
  <si>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</si>
  <si>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</si>
  <si>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</si>
  <si>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</si>
  <si>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</si>
  <si>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</si>
  <si>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</si>
  <si>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</si>
  <si>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</si>
  <si>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</si>
  <si>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</si>
  <si>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</si>
  <si>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</si>
  <si>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</si>
  <si>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</si>
  <si>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</si>
  <si>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</si>
  <si>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</si>
  <si>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</si>
  <si>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</si>
  <si>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</si>
  <si>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</si>
  <si>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</si>
  <si>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</si>
  <si>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</si>
  <si>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</si>
  <si>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</si>
  <si>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</si>
  <si>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</si>
  <si>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</si>
  <si>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</si>
  <si>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</si>
  <si>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</si>
  <si>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</si>
  <si>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</si>
  <si>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</si>
  <si>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</si>
  <si>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</si>
  <si>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</si>
  <si>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</si>
  <si>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</si>
  <si>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</si>
  <si>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</si>
  <si>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</si>
  <si>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</si>
  <si>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</si>
  <si>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</si>
  <si>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</si>
  <si>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</si>
  <si>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</si>
  <si>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</si>
  <si>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</si>
  <si>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</si>
  <si>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</si>
  <si>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</si>
  <si>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</si>
  <si>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</si>
  <si>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</si>
  <si>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</si>
  <si>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</si>
  <si>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</si>
  <si>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</si>
  <si>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</si>
  <si>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</si>
  <si>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</si>
  <si>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</si>
  <si>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</si>
  <si>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</si>
  <si>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</si>
  <si>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</si>
  <si>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</si>
  <si>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</si>
  <si>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</si>
  <si>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</si>
  <si>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</si>
  <si>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</si>
  <si>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</si>
  <si>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</si>
  <si>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</si>
  <si>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</si>
  <si>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</si>
  <si>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</si>
  <si>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</si>
  <si>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</si>
  <si>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</si>
  <si>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</si>
  <si>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</si>
  <si>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</si>
  <si>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</si>
  <si>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</si>
  <si>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</si>
  <si>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</si>
  <si>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</si>
  <si>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</si>
  <si>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</si>
  <si>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</si>
  <si>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</si>
  <si>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</si>
  <si>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</si>
  <si>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</si>
  <si>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</si>
  <si>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</si>
  <si>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</si>
  <si>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</si>
  <si>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</si>
  <si>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</si>
  <si>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</si>
  <si>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</si>
  <si>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</si>
  <si>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</si>
  <si>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</si>
  <si>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</si>
  <si>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</si>
  <si>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</si>
  <si>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</si>
  <si>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</si>
  <si>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</si>
  <si>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</si>
  <si>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</si>
  <si>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</si>
  <si>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</si>
  <si>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</si>
  <si>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</si>
  <si>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</si>
  <si>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</si>
  <si>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</si>
  <si>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</si>
  <si>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</si>
  <si>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</si>
  <si>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</si>
  <si>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</si>
  <si>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</si>
  <si>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</si>
  <si>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</si>
  <si>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</si>
  <si>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</si>
  <si>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</si>
  <si>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</si>
  <si>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</si>
  <si>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</si>
  <si>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</si>
  <si>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</si>
  <si>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</si>
  <si>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</si>
  <si>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</si>
  <si>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</si>
  <si>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</si>
  <si>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</si>
  <si>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</si>
  <si>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</si>
  <si>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</si>
  <si>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</si>
  <si>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</si>
  <si>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</si>
  <si>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</si>
  <si>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</si>
  <si>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</si>
  <si>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</si>
  <si>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</si>
  <si>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</si>
  <si>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</si>
  <si>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</si>
  <si>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</si>
  <si>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</si>
  <si>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</si>
  <si>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</si>
  <si>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</si>
  <si>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</si>
  <si>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</si>
  <si>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</si>
  <si>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</si>
  <si>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</si>
  <si>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</si>
  <si>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</si>
  <si>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</si>
  <si>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</si>
  <si>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</si>
  <si>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</si>
  <si>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</si>
  <si>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</si>
  <si>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</si>
  <si>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</si>
  <si>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</si>
  <si>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</si>
  <si>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</si>
  <si>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</si>
  <si>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</si>
  <si>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</si>
  <si>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</si>
  <si>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</si>
  <si>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</si>
  <si>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</si>
  <si>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</si>
  <si>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</si>
  <si>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</si>
  <si>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</si>
  <si>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</si>
  <si>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</si>
  <si>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</si>
  <si>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</si>
  <si>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</si>
  <si>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</si>
  <si>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</si>
  <si>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</si>
  <si>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</si>
  <si>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</si>
  <si>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</si>
  <si>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</si>
  <si>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</si>
  <si>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</si>
  <si>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</si>
  <si>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</si>
  <si>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</si>
  <si>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</si>
  <si>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</si>
  <si>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</si>
  <si>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</si>
  <si>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</si>
  <si>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</si>
  <si>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</si>
  <si>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</si>
  <si>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</si>
  <si>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</si>
  <si>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</si>
  <si>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</si>
  <si>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</si>
  <si>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</si>
  <si>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</si>
  <si>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</si>
  <si>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</si>
  <si>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</si>
  <si>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</si>
  <si>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</si>
  <si>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</si>
  <si>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</si>
  <si>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</si>
  <si>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</si>
  <si>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</si>
  <si>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</si>
  <si>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</si>
  <si>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</si>
  <si>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</si>
  <si>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</si>
  <si>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</si>
  <si>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</si>
  <si>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</si>
  <si>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</si>
  <si>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</si>
  <si>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</si>
  <si>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</si>
  <si>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</si>
  <si>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</si>
  <si>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</si>
  <si>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</si>
  <si>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</si>
  <si>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</si>
  <si>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</si>
  <si>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</si>
  <si>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</si>
  <si>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</si>
  <si>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</si>
  <si>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</si>
  <si>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</si>
  <si>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</si>
  <si>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</si>
  <si>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</si>
  <si>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</si>
  <si>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</si>
  <si>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</si>
  <si>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</si>
  <si>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</si>
  <si>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</si>
  <si>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</si>
  <si>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</si>
  <si>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</si>
  <si>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</si>
  <si>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</si>
  <si>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</si>
  <si>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</si>
  <si>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</si>
  <si>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</si>
  <si>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</si>
  <si>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</si>
  <si>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</si>
  <si>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</si>
  <si>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</si>
  <si>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</si>
  <si>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</si>
  <si>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</si>
  <si>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</si>
  <si>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</si>
  <si>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</si>
  <si>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</si>
  <si>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</si>
  <si>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</si>
  <si>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</si>
  <si>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</si>
  <si>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</si>
  <si>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</si>
  <si>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</si>
  <si>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</si>
  <si>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</si>
  <si>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</si>
  <si>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</si>
  <si>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</si>
  <si>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</si>
  <si>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</si>
  <si>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</si>
  <si>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</si>
  <si>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</si>
  <si>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</si>
  <si>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</si>
  <si>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</si>
  <si>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</si>
  <si>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</si>
  <si>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</si>
  <si>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</si>
  <si>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</si>
  <si>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</si>
  <si>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</si>
  <si>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</si>
  <si>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</si>
  <si>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</si>
  <si>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</si>
  <si>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</si>
  <si>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</si>
  <si>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</si>
  <si>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</si>
  <si>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</si>
  <si>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</si>
  <si>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</si>
  <si>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</si>
  <si>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</si>
  <si>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</si>
  <si>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</si>
  <si>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</si>
  <si>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</si>
  <si>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</si>
  <si>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</si>
  <si>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</si>
  <si>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</si>
  <si>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</si>
  <si>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</si>
  <si>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</si>
  <si>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</si>
  <si>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</si>
  <si>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</si>
  <si>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</si>
  <si>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</si>
  <si>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</si>
  <si>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</si>
  <si>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</si>
  <si>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</si>
  <si>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</si>
  <si>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</si>
  <si>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</si>
  <si>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</si>
  <si>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</si>
  <si>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</si>
  <si>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</si>
  <si>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</si>
  <si>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</si>
  <si>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</si>
  <si>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</si>
  <si>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</si>
  <si>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</si>
  <si>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</si>
  <si>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</si>
  <si>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</si>
  <si>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</si>
  <si>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</si>
  <si>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</si>
  <si>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</si>
  <si>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</si>
  <si>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</si>
  <si>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</si>
  <si>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</si>
  <si>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</si>
  <si>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</si>
  <si>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</si>
  <si>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</si>
  <si>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</si>
  <si>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</si>
  <si>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</si>
  <si>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</si>
  <si>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</si>
  <si>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</si>
  <si>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</si>
  <si>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</si>
  <si>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</si>
  <si>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</si>
  <si>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</si>
  <si>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</si>
  <si>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</si>
  <si>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</si>
  <si>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</si>
  <si>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</si>
  <si>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</si>
  <si>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</si>
  <si>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</si>
  <si>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</si>
  <si>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</si>
  <si>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</si>
  <si>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</si>
  <si>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</si>
  <si>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</si>
  <si>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</si>
  <si>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</si>
  <si>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</si>
  <si>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</si>
  <si>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</si>
  <si>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</si>
  <si>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</si>
  <si>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</si>
  <si>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</si>
  <si>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</si>
  <si>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</si>
  <si>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</si>
  <si>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</si>
  <si>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</si>
  <si>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</si>
  <si>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</si>
  <si>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</si>
  <si>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</si>
  <si>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</si>
  <si>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</si>
  <si>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</si>
  <si>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</si>
  <si>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</si>
  <si>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</si>
  <si>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</si>
  <si>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</si>
  <si>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</si>
  <si>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</si>
  <si>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</si>
  <si>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</si>
  <si>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</si>
  <si>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</si>
  <si>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</si>
  <si>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</si>
  <si>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</si>
  <si>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</si>
  <si>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</si>
  <si>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</si>
  <si>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</si>
  <si>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</si>
  <si>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</si>
  <si>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</si>
  <si>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</si>
  <si>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</si>
  <si>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</si>
  <si>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</si>
  <si>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</si>
  <si>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</si>
  <si>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</si>
  <si>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</si>
  <si>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</si>
  <si>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</si>
  <si>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</si>
  <si>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</si>
  <si>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</si>
  <si>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</si>
  <si>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</si>
  <si>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</si>
  <si>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</si>
  <si>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</si>
  <si>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</si>
  <si>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</si>
  <si>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</si>
  <si>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</si>
  <si>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</si>
  <si>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</si>
  <si>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</si>
  <si>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</si>
  <si>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</si>
  <si>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</si>
  <si>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</si>
  <si>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</si>
  <si>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</si>
  <si>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</si>
  <si>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</si>
  <si>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</si>
  <si>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</si>
  <si>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</si>
  <si>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</si>
  <si>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</si>
  <si>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</si>
  <si>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</si>
  <si>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</si>
  <si>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</si>
  <si>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</si>
  <si>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</si>
  <si>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</si>
  <si>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</si>
  <si>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</si>
  <si>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</si>
  <si>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</si>
  <si>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</si>
  <si>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</si>
  <si>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</si>
  <si>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</si>
  <si>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</si>
  <si>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</si>
  <si>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</si>
  <si>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</si>
  <si>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</si>
  <si>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</si>
  <si>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</si>
  <si>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</si>
  <si>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</si>
  <si>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</si>
  <si>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</si>
  <si>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</si>
  <si>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</si>
  <si>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</si>
  <si>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</si>
  <si>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</si>
  <si>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</si>
  <si>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</si>
  <si>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</si>
  <si>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</si>
  <si>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</si>
  <si>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</si>
  <si>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</si>
  <si>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</si>
  <si>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</si>
  <si>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</si>
  <si>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</si>
  <si>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</si>
  <si>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</si>
  <si>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</si>
  <si>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</si>
  <si>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</si>
  <si>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</si>
  <si>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</si>
  <si>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</si>
  <si>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</si>
  <si>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</si>
  <si>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</si>
  <si>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</si>
  <si>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</si>
  <si>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</si>
  <si>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</si>
  <si>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</si>
  <si>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</si>
  <si>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</si>
  <si>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</si>
  <si>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</si>
  <si>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</si>
  <si>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</si>
  <si>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</si>
  <si>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</si>
  <si>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</si>
  <si>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</si>
  <si>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</si>
  <si>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</si>
  <si>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</si>
  <si>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</si>
  <si>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</si>
  <si>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</si>
  <si>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</si>
  <si>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</si>
  <si>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</si>
  <si>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</si>
  <si>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</si>
  <si>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</si>
  <si>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</si>
  <si>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</si>
  <si>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</si>
  <si>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</si>
  <si>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</si>
  <si>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</si>
  <si>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</si>
  <si>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</si>
  <si>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</si>
  <si>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</si>
  <si>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</si>
  <si>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</si>
  <si>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</si>
  <si>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</si>
  <si>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</si>
  <si>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</si>
  <si>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</si>
  <si>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</si>
  <si>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</si>
  <si>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</si>
  <si>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</si>
  <si>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</si>
  <si>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</si>
  <si>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</si>
  <si>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</si>
  <si>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</si>
  <si>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</si>
  <si>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</si>
  <si>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</si>
  <si>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</si>
  <si>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</si>
  <si>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</si>
  <si>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</si>
  <si>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</si>
  <si>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</si>
  <si>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</si>
  <si>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</si>
  <si>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</si>
  <si>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</si>
  <si>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</si>
  <si>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</si>
  <si>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</si>
  <si>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</si>
  <si>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</si>
  <si>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</si>
  <si>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</si>
  <si>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</si>
  <si>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</si>
  <si>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</si>
  <si>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</si>
  <si>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</si>
  <si>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</si>
  <si>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</si>
  <si>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</si>
  <si>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</si>
  <si>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</si>
  <si>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</si>
  <si>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</si>
  <si>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</si>
  <si>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</si>
  <si>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</si>
  <si>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</si>
  <si>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</si>
  <si>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</si>
  <si>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</si>
  <si>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</si>
  <si>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</si>
  <si>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</si>
  <si>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</si>
  <si>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</si>
  <si>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</si>
  <si>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</si>
  <si>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</si>
  <si>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</si>
  <si>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</si>
  <si>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</si>
  <si>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</si>
  <si>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</si>
  <si>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</si>
  <si>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</si>
  <si>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</si>
  <si>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</si>
  <si>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</si>
  <si>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</si>
  <si>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</si>
  <si>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</si>
  <si>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</si>
  <si>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</si>
  <si>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</si>
  <si>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</si>
  <si>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</si>
  <si>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</si>
  <si>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</si>
  <si>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</si>
  <si>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</si>
  <si>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</si>
  <si>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</si>
  <si>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</si>
  <si>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</si>
  <si>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</si>
  <si>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</si>
  <si>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</si>
  <si>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</si>
  <si>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</si>
  <si>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</si>
  <si>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</si>
  <si>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</si>
  <si>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</si>
  <si>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</si>
  <si>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</si>
  <si>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</si>
  <si>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</si>
  <si>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</si>
  <si>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</si>
  <si>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</si>
  <si>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</si>
  <si>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</si>
  <si>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</si>
  <si>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</si>
  <si>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</si>
  <si>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</si>
  <si>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</si>
  <si>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</si>
  <si>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</si>
  <si>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</si>
  <si>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</si>
  <si>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</si>
  <si>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</si>
  <si>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</si>
  <si>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</si>
  <si>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</si>
  <si>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</si>
  <si>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</si>
  <si>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</si>
  <si>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</si>
  <si>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</si>
  <si>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</si>
  <si>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</si>
  <si>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</si>
  <si>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</si>
  <si>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</si>
  <si>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</si>
  <si>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</si>
  <si>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</si>
  <si>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</si>
  <si>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</si>
  <si>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</si>
  <si>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</si>
  <si>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</si>
  <si>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</si>
  <si>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</si>
  <si>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</si>
  <si>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</si>
  <si>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</si>
  <si>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</si>
  <si>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</si>
  <si>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</si>
  <si>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</si>
  <si>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</si>
  <si>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</si>
  <si>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</si>
  <si>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</si>
  <si>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</si>
  <si>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</si>
  <si>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</si>
  <si>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</si>
  <si>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</si>
  <si>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</si>
  <si>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</si>
  <si>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</si>
  <si>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</si>
  <si>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</si>
  <si>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</si>
  <si>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</si>
  <si>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</si>
  <si>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</si>
  <si>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</si>
  <si>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</si>
  <si>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</si>
  <si>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</si>
  <si>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</si>
  <si>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</si>
  <si>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</si>
  <si>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</si>
  <si>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</si>
  <si>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</si>
  <si>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</si>
  <si>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</si>
  <si>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</si>
  <si>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</si>
  <si>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</si>
  <si>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</si>
  <si>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</si>
  <si>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</si>
  <si>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</si>
  <si>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</si>
  <si>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</si>
  <si>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</si>
  <si>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</si>
  <si>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</si>
  <si>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</si>
  <si>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</si>
  <si>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</si>
  <si>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</si>
  <si>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</si>
  <si>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</si>
  <si>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</si>
  <si>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</si>
  <si>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</si>
  <si>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</si>
  <si>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</si>
  <si>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</si>
  <si>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</si>
  <si>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</si>
  <si>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</si>
  <si>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</si>
  <si>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</si>
  <si>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</si>
  <si>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</si>
  <si>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</si>
  <si>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</si>
  <si>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</si>
  <si>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</si>
  <si>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</si>
  <si>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</si>
  <si>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</si>
  <si>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</si>
  <si>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</si>
  <si>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</si>
  <si>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</si>
  <si>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</si>
  <si>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</si>
  <si>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</si>
  <si>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</si>
  <si>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</si>
  <si>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</si>
  <si>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</si>
  <si>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</si>
  <si>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</si>
  <si>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</si>
  <si>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</si>
  <si>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</si>
  <si>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</si>
  <si>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</si>
  <si>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</si>
  <si>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</si>
  <si>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</si>
  <si>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</si>
  <si>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</si>
  <si>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</si>
  <si>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</si>
  <si>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</si>
  <si>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</si>
  <si>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</si>
  <si>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</si>
  <si>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</si>
  <si>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</si>
  <si>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</si>
  <si>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</si>
  <si>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</si>
  <si>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</si>
  <si>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</si>
  <si>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</si>
  <si>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</si>
  <si>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</si>
  <si>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</si>
  <si>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</si>
  <si>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</si>
  <si>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</si>
  <si>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</si>
  <si>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</si>
  <si>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</si>
  <si>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</si>
  <si>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</si>
  <si>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</si>
  <si>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</si>
  <si>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</si>
  <si>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</si>
  <si>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</si>
  <si>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</si>
  <si>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</si>
  <si>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</si>
  <si>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</si>
  <si>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</si>
  <si>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</si>
  <si>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</si>
  <si>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</si>
  <si>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</si>
  <si>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</si>
  <si>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</si>
  <si>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</si>
  <si>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</si>
  <si>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</si>
  <si>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</si>
  <si>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</si>
  <si>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</si>
  <si>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</si>
  <si>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</si>
  <si>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</si>
  <si>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</si>
  <si>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</si>
  <si>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</si>
  <si>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</si>
  <si>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</si>
  <si>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</si>
  <si>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</si>
  <si>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</si>
  <si>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</si>
  <si>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</si>
  <si>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</si>
  <si>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</si>
  <si>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</si>
  <si>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</si>
  <si>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</si>
  <si>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</si>
  <si>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</si>
  <si>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</si>
  <si>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</si>
  <si>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</si>
  <si>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</si>
  <si>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</si>
  <si>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</si>
  <si>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</si>
  <si>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</si>
  <si>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</si>
  <si>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</si>
  <si>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</si>
  <si>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</si>
  <si>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</si>
  <si>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</si>
  <si>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</si>
  <si>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</si>
  <si>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</si>
  <si>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</si>
  <si>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</si>
  <si>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</si>
  <si>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</si>
  <si>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</si>
  <si>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</si>
  <si>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</si>
  <si>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</si>
  <si>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</si>
  <si>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</si>
  <si>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</si>
  <si>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</si>
  <si>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</si>
  <si>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</si>
  <si>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</si>
  <si>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</si>
  <si>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</si>
  <si>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</si>
  <si>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</si>
  <si>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</si>
  <si>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</si>
  <si>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</si>
  <si>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</si>
  <si>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</si>
  <si>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</si>
  <si>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</si>
  <si>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</si>
  <si>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</si>
  <si>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</si>
  <si>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</si>
  <si>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</si>
  <si>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</si>
  <si>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</si>
  <si>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</si>
  <si>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</si>
  <si>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</si>
  <si>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</si>
  <si>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</si>
  <si>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</si>
  <si>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</si>
  <si>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</si>
  <si>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</si>
  <si>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</si>
  <si>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</si>
  <si>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</si>
  <si>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</si>
  <si>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</si>
  <si>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</si>
  <si>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</si>
  <si>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</si>
  <si>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</si>
  <si>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</si>
  <si>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</si>
  <si>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</si>
  <si>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</si>
  <si>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</si>
  <si>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</si>
  <si>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</si>
  <si>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</si>
  <si>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</si>
  <si>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</si>
  <si>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</si>
  <si>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</si>
  <si>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</si>
  <si>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</si>
  <si>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</si>
  <si>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</si>
  <si>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</si>
  <si>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</si>
  <si>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</si>
  <si>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</si>
  <si>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</si>
  <si>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</si>
  <si>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</si>
  <si>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</si>
  <si>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</si>
  <si>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</si>
  <si>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</si>
  <si>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</si>
  <si>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</si>
  <si>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</si>
  <si>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</si>
  <si>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</si>
  <si>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</si>
  <si>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</si>
  <si>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</si>
  <si>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</si>
  <si>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</si>
  <si>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</si>
  <si>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</si>
  <si>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</si>
  <si>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</si>
  <si>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</si>
  <si>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</si>
  <si>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</si>
  <si>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</si>
  <si>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</si>
  <si>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</si>
  <si>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</si>
  <si>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</si>
  <si>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</si>
  <si>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</si>
  <si>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</si>
  <si>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</si>
  <si>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</si>
  <si>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</si>
  <si>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</si>
  <si>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</si>
  <si>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</si>
  <si>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</si>
  <si>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</si>
  <si>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</si>
  <si>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</si>
  <si>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</si>
  <si>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</si>
  <si>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</si>
  <si>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</si>
  <si>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</si>
  <si>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</si>
  <si>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</si>
  <si>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</si>
  <si>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</si>
  <si>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</si>
  <si>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</si>
  <si>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</si>
  <si>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</si>
  <si>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</si>
  <si>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</si>
  <si>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</si>
  <si>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</si>
  <si>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</si>
  <si>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</si>
  <si>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</si>
  <si>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</si>
  <si>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</si>
  <si>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</si>
  <si>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</si>
  <si>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</si>
  <si>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</si>
  <si>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</si>
  <si>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</si>
  <si>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</si>
  <si>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</si>
  <si>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</si>
  <si>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</si>
  <si>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</si>
  <si>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</si>
  <si>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</si>
  <si>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</si>
  <si>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</si>
  <si>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</si>
  <si>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</si>
  <si>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</si>
  <si>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</si>
  <si>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</si>
  <si>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</si>
  <si>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</si>
  <si>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</si>
  <si>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</si>
  <si>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</si>
  <si>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</si>
  <si>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</si>
  <si>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</si>
  <si>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</si>
  <si>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</si>
  <si>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</si>
  <si>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</si>
  <si>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</si>
  <si>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</si>
  <si>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</si>
  <si>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</si>
  <si>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</si>
  <si>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</si>
  <si>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</si>
  <si>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</si>
  <si>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</si>
  <si>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</si>
  <si>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</si>
  <si>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</si>
  <si>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</si>
  <si>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</si>
  <si>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</si>
  <si>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</si>
  <si>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</si>
  <si>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</si>
  <si>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</si>
  <si>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</si>
  <si>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</si>
  <si>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</si>
  <si>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</si>
  <si>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</si>
  <si>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</si>
  <si>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</si>
  <si>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</si>
  <si>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</si>
  <si>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</si>
  <si>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</si>
  <si>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</si>
  <si>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</si>
  <si>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</si>
  <si>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</si>
  <si>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</si>
  <si>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</si>
  <si>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</si>
  <si>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</si>
  <si>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</si>
  <si>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</si>
  <si>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</si>
  <si>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</si>
  <si>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</si>
  <si>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</si>
  <si>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</si>
  <si>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</si>
  <si>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</si>
  <si>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</si>
  <si>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</si>
  <si>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</si>
  <si>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</si>
  <si>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</si>
  <si>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</si>
  <si>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</si>
  <si>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</si>
  <si>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</si>
  <si>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</si>
  <si>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</si>
  <si>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</si>
  <si>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</si>
  <si>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</si>
  <si>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</si>
  <si>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</si>
  <si>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</si>
  <si>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</si>
  <si>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</si>
  <si>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</si>
  <si>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</si>
  <si>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</si>
  <si>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</si>
  <si>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</si>
  <si>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</si>
  <si>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</si>
  <si>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</si>
  <si>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</si>
  <si>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</si>
  <si>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</si>
  <si>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</si>
  <si>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</si>
  <si>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</si>
  <si>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</si>
  <si>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</si>
  <si>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</si>
  <si>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</si>
  <si>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</si>
  <si>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</si>
  <si>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</si>
  <si>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</si>
  <si>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</si>
  <si>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</si>
  <si>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</si>
  <si>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</si>
  <si>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</si>
  <si>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</si>
  <si>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</si>
  <si>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</si>
  <si>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</si>
  <si>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</si>
  <si>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</si>
  <si>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</si>
  <si>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</si>
  <si>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</si>
  <si>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</si>
  <si>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</si>
  <si>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</si>
  <si>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</si>
  <si>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</si>
  <si>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</si>
  <si>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</si>
  <si>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</si>
  <si>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</si>
  <si>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</si>
  <si>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</si>
  <si>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</si>
  <si>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</si>
  <si>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</si>
  <si>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</si>
  <si>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</si>
  <si>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</si>
  <si>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</si>
  <si>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</si>
  <si>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</si>
  <si>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</si>
  <si>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</si>
  <si>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</si>
  <si>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</si>
  <si>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</si>
  <si>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</si>
  <si>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</si>
  <si>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</si>
  <si>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</si>
  <si>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</si>
  <si>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</si>
  <si>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</si>
  <si>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</si>
  <si>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</si>
  <si>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</si>
  <si>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</si>
  <si>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</si>
  <si>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</si>
  <si>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</si>
  <si>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</si>
  <si>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</si>
  <si>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</si>
  <si>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</si>
  <si>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</si>
  <si>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</si>
  <si>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</si>
  <si>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</si>
  <si>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</si>
  <si>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</si>
  <si>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</si>
  <si>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</si>
  <si>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</si>
  <si>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</si>
  <si>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</si>
  <si>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</si>
  <si>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</si>
  <si>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</si>
  <si>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</si>
  <si>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</si>
  <si>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</si>
  <si>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</si>
  <si>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</si>
  <si>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</si>
  <si>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</si>
  <si>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</si>
  <si>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</si>
  <si>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</si>
  <si>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</si>
  <si>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</si>
  <si>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</si>
  <si>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</si>
  <si>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</si>
  <si>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</si>
  <si>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</si>
  <si>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</si>
  <si>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</si>
  <si>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</si>
  <si>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</si>
  <si>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</si>
  <si>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</si>
  <si>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</si>
  <si>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</si>
  <si>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</si>
  <si>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</si>
  <si>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</si>
  <si>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</si>
  <si>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</si>
  <si>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</si>
  <si>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</si>
  <si>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</si>
  <si>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</si>
  <si>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</si>
  <si>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</si>
  <si>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</si>
  <si>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</si>
  <si>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</si>
  <si>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</si>
  <si>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</si>
  <si>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</si>
  <si>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</si>
  <si>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</si>
  <si>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</si>
  <si>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</si>
  <si>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</si>
  <si>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</si>
  <si>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</si>
  <si>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</si>
  <si>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</si>
  <si>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</si>
  <si>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</si>
  <si>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</si>
  <si>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</si>
  <si>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</si>
  <si>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</si>
  <si>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</si>
  <si>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</si>
  <si>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</si>
  <si>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</si>
  <si>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</si>
  <si>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</si>
  <si>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</si>
  <si>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</si>
  <si>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</si>
  <si>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</si>
  <si>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</si>
  <si>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</si>
  <si>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</si>
  <si>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</si>
  <si>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</si>
  <si>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</si>
  <si>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</si>
  <si>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</si>
  <si>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</si>
  <si>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</si>
  <si>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</si>
  <si>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</si>
  <si>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</si>
  <si>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</si>
  <si>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</si>
  <si>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</si>
  <si>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</si>
  <si>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</si>
  <si>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</si>
  <si>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</si>
  <si>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</si>
  <si>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</si>
  <si>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</si>
  <si>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</si>
  <si>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</si>
  <si>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</si>
  <si>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</si>
  <si>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</si>
  <si>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</si>
  <si>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</si>
  <si>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</si>
  <si>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</si>
  <si>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</si>
  <si>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</si>
  <si>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</si>
  <si>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</si>
  <si>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</si>
  <si>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</si>
  <si>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</si>
  <si>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</si>
  <si>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</si>
  <si>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</si>
  <si>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</si>
  <si>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</si>
  <si>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</si>
  <si>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</si>
  <si>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</si>
  <si>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</si>
  <si>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</si>
  <si>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</si>
  <si>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</si>
  <si>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</si>
  <si>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</si>
  <si>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</si>
  <si>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</si>
  <si>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</si>
  <si>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</si>
  <si>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</si>
  <si>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</si>
  <si>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</si>
  <si>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</si>
  <si>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</si>
  <si>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</si>
  <si>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</si>
  <si>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</si>
  <si>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</si>
  <si>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</si>
  <si>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</si>
  <si>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</si>
  <si>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</si>
  <si>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</si>
  <si>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</si>
  <si>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</si>
  <si>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</si>
  <si>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</si>
  <si>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</si>
  <si>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</si>
  <si>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</si>
  <si>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</si>
  <si>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</si>
  <si>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</si>
  <si>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</si>
  <si>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</si>
  <si>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</si>
  <si>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</si>
  <si>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</si>
  <si>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</si>
  <si>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</si>
  <si>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</si>
  <si>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</si>
  <si>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</si>
  <si>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</si>
  <si>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</si>
  <si>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</si>
  <si>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</si>
  <si>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</si>
  <si>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</si>
  <si>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</si>
  <si>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</si>
  <si>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</si>
  <si>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</si>
  <si>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</si>
  <si>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</si>
  <si>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</si>
  <si>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</si>
  <si>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</si>
  <si>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</si>
  <si>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</si>
  <si>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</si>
  <si>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</si>
  <si>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</si>
  <si>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</si>
  <si>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</si>
  <si>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</si>
  <si>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</si>
  <si>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</si>
  <si>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</si>
  <si>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</si>
  <si>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</si>
  <si>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</si>
  <si>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</si>
  <si>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</si>
  <si>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</si>
  <si>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</si>
  <si>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</si>
  <si>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</si>
  <si>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</si>
  <si>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</si>
  <si>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</si>
  <si>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</si>
  <si>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</si>
  <si>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</si>
  <si>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</si>
  <si>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</si>
  <si>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</si>
  <si>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</si>
  <si>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</si>
  <si>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</si>
  <si>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</si>
  <si>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</si>
  <si>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</si>
  <si>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</si>
  <si>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</si>
  <si>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</si>
  <si>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</si>
  <si>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</si>
  <si>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</si>
  <si>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</si>
  <si>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</si>
  <si>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</si>
  <si>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</si>
  <si>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</si>
  <si>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</si>
  <si>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</si>
  <si>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</si>
  <si>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</si>
  <si>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</si>
  <si>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</si>
  <si>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</si>
  <si>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</si>
  <si>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</si>
  <si>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</si>
  <si>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</si>
  <si>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</si>
  <si>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</si>
  <si>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</si>
  <si>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</si>
  <si>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</si>
  <si>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</si>
  <si>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</si>
  <si>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</si>
  <si>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</si>
  <si>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</si>
  <si>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</si>
  <si>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</si>
  <si>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</si>
  <si>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</si>
  <si>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</si>
  <si>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</si>
  <si>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</si>
  <si>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</si>
  <si>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</si>
  <si>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</si>
  <si>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</si>
  <si>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</si>
  <si>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</si>
  <si>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</si>
  <si>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</si>
  <si>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</si>
  <si>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</si>
  <si>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</si>
  <si>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</si>
  <si>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</si>
  <si>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</si>
  <si>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</si>
  <si>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</si>
  <si>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</si>
  <si>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</si>
  <si>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</si>
  <si>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</si>
  <si>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</si>
  <si>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</si>
  <si>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</si>
  <si>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</si>
  <si>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</si>
  <si>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</si>
  <si>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</si>
  <si>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</si>
  <si>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</si>
  <si>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</si>
  <si>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</si>
  <si>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</si>
  <si>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</si>
  <si>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</si>
  <si>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</si>
  <si>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</si>
  <si>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</si>
  <si>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</si>
  <si>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</si>
  <si>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</si>
  <si>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</si>
  <si>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</si>
  <si>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</si>
  <si>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</si>
  <si>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</si>
  <si>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</si>
  <si>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</si>
  <si>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</si>
  <si>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</si>
  <si>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</si>
  <si>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</si>
  <si>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</si>
  <si>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</si>
  <si>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</si>
  <si>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</si>
  <si>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</si>
  <si>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</si>
  <si>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</si>
  <si>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</si>
  <si>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</si>
  <si>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</si>
  <si>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</si>
  <si>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</si>
  <si>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</si>
  <si>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</si>
  <si>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</si>
  <si>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</si>
  <si>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</si>
  <si>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</si>
  <si>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</si>
  <si>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</si>
  <si>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</si>
  <si>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</si>
  <si>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</si>
  <si>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</si>
  <si>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</si>
  <si>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</si>
  <si>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</si>
  <si>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</si>
  <si>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</si>
  <si>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</si>
  <si>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</si>
  <si>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</si>
  <si>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</si>
  <si>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</si>
  <si>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</si>
  <si>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</si>
  <si>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</si>
  <si>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</si>
  <si>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</si>
  <si>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</si>
  <si>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</si>
  <si>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</si>
  <si>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</si>
  <si>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</si>
  <si>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</si>
  <si>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</si>
  <si>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</si>
  <si>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</si>
  <si>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</si>
  <si>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</si>
  <si>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</si>
  <si>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</si>
  <si>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</si>
  <si>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</si>
  <si>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</si>
  <si>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</si>
  <si>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</si>
  <si>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</si>
  <si>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</si>
  <si>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</si>
  <si>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</si>
  <si>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</si>
  <si>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</si>
  <si>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</si>
  <si>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</si>
  <si>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</si>
  <si>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</si>
  <si>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</si>
  <si>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</si>
  <si>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</si>
  <si>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</si>
  <si>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</si>
  <si>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</si>
  <si>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</si>
  <si>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</si>
  <si>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</si>
  <si>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</si>
  <si>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</si>
  <si>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</si>
  <si>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</si>
  <si>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</si>
  <si>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</si>
  <si>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</si>
  <si>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</si>
  <si>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</si>
  <si>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</si>
  <si>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</si>
  <si>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</si>
  <si>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</si>
  <si>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</si>
  <si>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</si>
  <si>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</si>
  <si>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</si>
  <si>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</si>
  <si>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</si>
  <si>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</si>
  <si>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</si>
  <si>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</si>
  <si>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</si>
  <si>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</si>
  <si>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</si>
  <si>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</si>
  <si>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</si>
  <si>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</si>
  <si>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</si>
  <si>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</si>
  <si>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</si>
  <si>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</si>
  <si>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</si>
  <si>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</si>
  <si>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</si>
  <si>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</si>
  <si>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</si>
  <si>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</si>
  <si>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</si>
  <si>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</si>
  <si>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</si>
  <si>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</si>
  <si>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</si>
  <si>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</si>
  <si>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</si>
  <si>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</si>
  <si>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</si>
  <si>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</si>
  <si>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</si>
  <si>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</si>
  <si>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</si>
  <si>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</si>
  <si>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</si>
  <si>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</si>
  <si>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</si>
  <si>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</si>
  <si>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</si>
  <si>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</si>
  <si>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</si>
  <si>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</si>
  <si>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</si>
  <si>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</si>
  <si>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</si>
  <si>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</si>
  <si>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</si>
  <si>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</si>
  <si>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</si>
  <si>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</si>
  <si>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</si>
  <si>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</si>
  <si>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</si>
  <si>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</si>
  <si>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</si>
  <si>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</si>
  <si>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</si>
  <si>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</si>
  <si>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</si>
  <si>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</si>
  <si>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</si>
  <si>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</si>
  <si>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</si>
  <si>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</si>
  <si>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</si>
  <si>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</si>
  <si>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</si>
  <si>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</si>
  <si>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</si>
  <si>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</si>
  <si>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</si>
  <si>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</si>
  <si>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</si>
  <si>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</si>
  <si>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</si>
  <si>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</si>
  <si>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</si>
  <si>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</si>
  <si>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</si>
  <si>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</si>
  <si>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</si>
  <si>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</si>
  <si>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</si>
  <si>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</si>
  <si>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</si>
  <si>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</si>
  <si>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</si>
  <si>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</si>
  <si>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</si>
  <si>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</si>
  <si>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</si>
  <si>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</si>
  <si>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</si>
  <si>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</si>
  <si>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</si>
  <si>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</si>
  <si>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</si>
  <si>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</si>
  <si>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</si>
  <si>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</si>
  <si>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</si>
  <si>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</si>
  <si>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</si>
  <si>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</si>
  <si>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</si>
  <si>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</si>
  <si>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</si>
  <si>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</si>
  <si>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</si>
  <si>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</si>
  <si>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</si>
  <si>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</si>
  <si>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</si>
  <si>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</si>
  <si>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</si>
  <si>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</si>
  <si>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</si>
  <si>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</si>
  <si>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</si>
  <si>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</si>
  <si>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</si>
  <si>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</si>
  <si>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</si>
  <si>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</si>
  <si>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</si>
  <si>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</si>
  <si>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</si>
  <si>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</si>
  <si>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</si>
  <si>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</si>
  <si>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</si>
  <si>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</si>
  <si>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</si>
  <si>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</si>
  <si>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</si>
  <si>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</si>
  <si>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</si>
  <si>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</si>
  <si>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</si>
  <si>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</si>
  <si>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</si>
  <si>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</si>
  <si>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</si>
  <si>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</si>
  <si>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</si>
  <si>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</si>
  <si>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</si>
  <si>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</si>
  <si>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</si>
  <si>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</si>
  <si>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</si>
  <si>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</si>
  <si>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</si>
  <si>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</si>
  <si>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</si>
  <si>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</si>
  <si>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</si>
  <si>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</si>
  <si>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</si>
  <si>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</si>
  <si>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</si>
  <si>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</si>
  <si>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</si>
  <si>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</si>
  <si>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</si>
  <si>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</si>
  <si>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</si>
  <si>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</si>
  <si>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</si>
  <si>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</si>
  <si>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</si>
  <si>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</si>
  <si>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</si>
  <si>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</si>
  <si>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</si>
  <si>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</si>
  <si>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</si>
  <si>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</si>
  <si>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</si>
  <si>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</si>
  <si>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</si>
  <si>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</si>
  <si>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</si>
  <si>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</si>
  <si>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</si>
  <si>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</si>
  <si>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</si>
  <si>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</si>
  <si>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</si>
  <si>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</si>
  <si>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</si>
  <si>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</si>
  <si>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</si>
  <si>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</si>
  <si>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</si>
  <si>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</si>
  <si>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</si>
  <si>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</si>
  <si>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</si>
  <si>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</si>
  <si>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</si>
  <si>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</si>
  <si>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</si>
  <si>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</si>
  <si>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</si>
  <si>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</si>
  <si>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</si>
  <si>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</si>
  <si>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</si>
  <si>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</si>
  <si>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</si>
  <si>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</si>
  <si>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</si>
  <si>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</si>
  <si>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</si>
  <si>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</si>
  <si>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</si>
  <si>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</si>
  <si>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</si>
  <si>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</si>
  <si>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</si>
  <si>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</si>
  <si>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</si>
  <si>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</si>
  <si>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</si>
  <si>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</si>
  <si>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</si>
  <si>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</si>
  <si>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</si>
  <si>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</si>
  <si>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</si>
  <si>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</si>
  <si>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</si>
  <si>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</si>
  <si>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</si>
  <si>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</si>
  <si>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</si>
  <si>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</si>
  <si>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</si>
  <si>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</si>
  <si>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</si>
  <si>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</si>
  <si>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</si>
  <si>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</si>
  <si>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</si>
  <si>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</si>
  <si>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</si>
  <si>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</si>
  <si>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</si>
  <si>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</si>
  <si>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</si>
  <si>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</si>
  <si>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</si>
  <si>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</si>
  <si>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</si>
  <si>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</si>
  <si>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</si>
  <si>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</si>
  <si>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</si>
  <si>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</si>
  <si>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</si>
  <si>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</si>
  <si>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</si>
  <si>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</si>
  <si>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</si>
  <si>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</si>
  <si>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</si>
  <si>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</si>
  <si>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</si>
  <si>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</si>
  <si>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</si>
  <si>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</si>
  <si>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</si>
  <si>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</si>
  <si>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</si>
  <si>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</si>
  <si>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</si>
  <si>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</si>
  <si>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</si>
  <si>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</si>
  <si>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</si>
  <si>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</si>
  <si>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</si>
  <si>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</si>
  <si>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</si>
  <si>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</si>
  <si>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</si>
  <si>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</si>
  <si>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</si>
  <si>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</si>
  <si>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</si>
  <si>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</si>
  <si>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</si>
  <si>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</si>
  <si>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</si>
  <si>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</si>
  <si>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</si>
  <si>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</si>
  <si>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</si>
  <si>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</si>
  <si>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</si>
  <si>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</si>
  <si>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</si>
  <si>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</si>
  <si>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</si>
  <si>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</si>
  <si>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</si>
  <si>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</si>
  <si>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</si>
  <si>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</si>
  <si>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</si>
  <si>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</si>
  <si>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</si>
  <si>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</si>
  <si>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</si>
  <si>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</si>
  <si>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</si>
  <si>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</si>
  <si>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</si>
  <si>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</si>
  <si>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</si>
  <si>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</si>
  <si>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</si>
  <si>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</si>
  <si>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</si>
  <si>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</si>
  <si>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</si>
  <si>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</si>
  <si>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</si>
  <si>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</si>
  <si>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</si>
  <si>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</si>
  <si>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</si>
  <si>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</si>
  <si>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</si>
  <si>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</si>
  <si>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</si>
  <si>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</si>
  <si>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</si>
  <si>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</si>
  <si>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</si>
  <si>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</si>
  <si>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</si>
  <si>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</si>
  <si>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</si>
  <si>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</si>
  <si>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</si>
  <si>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</si>
  <si>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</si>
  <si>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</si>
  <si>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</si>
  <si>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</si>
  <si>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</si>
  <si>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</si>
  <si>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</si>
  <si>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</si>
  <si>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</si>
  <si>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</si>
  <si>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</si>
  <si>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</si>
  <si>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</si>
  <si>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</si>
  <si>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</si>
  <si>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</si>
  <si>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</si>
  <si>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</si>
  <si>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</si>
  <si>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</si>
  <si>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</si>
  <si>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</si>
  <si>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</si>
  <si>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</si>
  <si>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</si>
  <si>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</si>
  <si>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</si>
  <si>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</si>
  <si>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</si>
  <si>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</si>
  <si>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</si>
  <si>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</si>
  <si>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</si>
  <si>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</si>
  <si>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</si>
  <si>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</si>
  <si>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</si>
  <si>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</si>
  <si>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</si>
  <si>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</si>
  <si>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</si>
  <si>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</si>
  <si>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</si>
  <si>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</si>
  <si>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</si>
  <si>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</si>
  <si>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</si>
  <si>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</si>
  <si>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</si>
  <si>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</si>
  <si>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</si>
  <si>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</si>
  <si>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</si>
  <si>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</si>
  <si>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</si>
  <si>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</si>
  <si>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</si>
  <si>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</si>
  <si>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</si>
  <si>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</si>
  <si>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</si>
  <si>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</si>
  <si>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</si>
  <si>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</si>
  <si>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</si>
  <si>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</si>
  <si>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</si>
  <si>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</si>
  <si>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</si>
  <si>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</si>
  <si>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</si>
  <si>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</si>
  <si>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</si>
  <si>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</si>
  <si>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</si>
  <si>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</si>
  <si>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</si>
  <si>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</si>
  <si>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</si>
  <si>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</si>
  <si>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</si>
  <si>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</si>
  <si>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</si>
  <si>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</si>
  <si>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</si>
  <si>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</si>
  <si>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</si>
  <si>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</si>
  <si>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</si>
  <si>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</si>
  <si>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</si>
  <si>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</si>
  <si>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</si>
  <si>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</si>
  <si>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</si>
  <si>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</si>
  <si>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</si>
  <si>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</si>
  <si>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</si>
  <si>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</si>
  <si>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</si>
  <si>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</si>
  <si>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</si>
  <si>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</si>
  <si>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</si>
  <si>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</si>
  <si>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</si>
  <si>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</si>
  <si>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</si>
  <si>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</si>
  <si>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</si>
  <si>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</si>
  <si>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</si>
  <si>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</si>
  <si>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</si>
  <si>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</si>
  <si>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</si>
  <si>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</si>
  <si>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</si>
  <si>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</si>
  <si>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</si>
  <si>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</si>
  <si>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</si>
  <si>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</si>
  <si>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</si>
  <si>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</si>
  <si>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</si>
  <si>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</si>
  <si>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</si>
  <si>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</si>
  <si>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</si>
  <si>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</si>
  <si>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</si>
  <si>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</si>
  <si>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</si>
  <si>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</si>
  <si>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</si>
  <si>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</si>
  <si>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</si>
  <si>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</si>
  <si>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</si>
  <si>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</si>
  <si>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</si>
  <si>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</si>
  <si>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</si>
  <si>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</si>
  <si>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</si>
  <si>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</si>
  <si>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</si>
  <si>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</si>
  <si>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</si>
  <si>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</si>
  <si>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</si>
  <si>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</si>
  <si>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</si>
  <si>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</si>
  <si>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</si>
  <si>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</si>
  <si>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</si>
  <si>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</si>
  <si>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</si>
  <si>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</si>
  <si>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</si>
  <si>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</si>
  <si>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</si>
  <si>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</si>
  <si>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</si>
  <si>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</si>
  <si>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</si>
  <si>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</si>
  <si>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</si>
  <si>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</si>
  <si>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</si>
  <si>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</si>
  <si>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</si>
  <si>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</si>
  <si>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</si>
  <si>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</si>
  <si>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</si>
  <si>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</si>
  <si>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</si>
  <si>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</si>
  <si>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</si>
  <si>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</si>
  <si>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</si>
  <si>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</si>
  <si>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</si>
  <si>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</si>
  <si>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</si>
  <si>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</si>
  <si>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</si>
  <si>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</si>
  <si>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</si>
  <si>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</si>
  <si>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</si>
  <si>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</si>
  <si>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</si>
  <si>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</si>
  <si>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</si>
  <si>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</si>
  <si>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</si>
  <si>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</si>
  <si>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</si>
  <si>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</si>
  <si>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</si>
  <si>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</si>
  <si>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</si>
  <si>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</si>
  <si>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</si>
  <si>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</si>
  <si>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</si>
  <si>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</si>
  <si>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</si>
  <si>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</si>
  <si>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</si>
  <si>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</si>
  <si>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</si>
  <si>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</si>
  <si>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</si>
  <si>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</si>
  <si>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</si>
  <si>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</si>
  <si>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</si>
  <si>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</si>
  <si>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</si>
  <si>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</si>
  <si>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</si>
  <si>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</si>
  <si>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</si>
  <si>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</si>
  <si>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</si>
  <si>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</si>
  <si>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</si>
  <si>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</si>
  <si>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</si>
  <si>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</si>
  <si>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</si>
  <si>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</si>
  <si>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</si>
  <si>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</si>
  <si>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</si>
  <si>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</si>
  <si>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</si>
  <si>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</si>
  <si>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</si>
  <si>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</si>
  <si>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</si>
  <si>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</si>
  <si>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</si>
  <si>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</si>
  <si>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</si>
  <si>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</si>
  <si>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</si>
  <si>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</si>
  <si>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</si>
  <si>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</si>
  <si>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</si>
  <si>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</si>
  <si>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</si>
  <si>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</si>
  <si>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</si>
  <si>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</si>
  <si>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</si>
  <si>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</si>
  <si>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</si>
  <si>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</si>
  <si>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</si>
  <si>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</si>
  <si>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</si>
  <si>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</si>
  <si>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</si>
  <si>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</si>
  <si>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</si>
  <si>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</si>
  <si>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</si>
  <si>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</si>
  <si>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</si>
  <si>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</si>
  <si>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</si>
  <si>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</si>
  <si>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</si>
  <si>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</si>
  <si>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</si>
  <si>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</si>
  <si>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</si>
  <si>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</si>
  <si>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</si>
  <si>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</si>
  <si>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</si>
  <si>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</si>
  <si>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</si>
  <si>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</si>
  <si>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</si>
  <si>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</si>
  <si>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</si>
  <si>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</si>
  <si>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</si>
  <si>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</si>
  <si>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</si>
  <si>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</si>
  <si>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</si>
  <si>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</si>
  <si>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</si>
  <si>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</si>
  <si>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</si>
  <si>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</si>
  <si>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</si>
  <si>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</si>
  <si>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</si>
  <si>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</si>
  <si>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</si>
  <si>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</si>
  <si>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</si>
  <si>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</si>
  <si>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</si>
  <si>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</si>
  <si>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</si>
  <si>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</si>
  <si>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</si>
  <si>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</si>
  <si>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</si>
  <si>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</si>
  <si>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</si>
  <si>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</si>
  <si>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</si>
  <si>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</si>
  <si>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</si>
  <si>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</si>
  <si>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</si>
  <si>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</si>
  <si>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</si>
  <si>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</si>
  <si>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</si>
  <si>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</si>
  <si>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</si>
  <si>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</si>
  <si>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</si>
  <si>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</si>
  <si>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</si>
  <si>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</si>
  <si>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</si>
  <si>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</si>
  <si>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</si>
  <si>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</si>
  <si>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</si>
  <si>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</si>
  <si>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</si>
  <si>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</si>
  <si>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</si>
  <si>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</si>
  <si>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</si>
  <si>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</si>
  <si>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</si>
  <si>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</si>
  <si>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</si>
  <si>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</si>
  <si>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</si>
  <si>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</si>
  <si>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</si>
  <si>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</si>
  <si>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</si>
  <si>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</si>
  <si>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</si>
  <si>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</si>
  <si>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</si>
  <si>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</si>
  <si>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</si>
  <si>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</si>
  <si>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</si>
  <si>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</si>
  <si>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</si>
  <si>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</si>
  <si>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</si>
  <si>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</si>
  <si>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</si>
  <si>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</si>
  <si>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</si>
  <si>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</si>
  <si>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</si>
  <si>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</si>
  <si>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</si>
  <si>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</si>
  <si>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</si>
  <si>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</si>
  <si>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</si>
  <si>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</si>
  <si>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</si>
  <si>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</si>
  <si>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</si>
  <si>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</si>
  <si>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</si>
  <si>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</si>
  <si>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</si>
  <si>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</si>
  <si>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</si>
  <si>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</si>
  <si>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</si>
  <si>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</si>
  <si>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</si>
  <si>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</si>
  <si>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</si>
  <si>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</si>
  <si>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</si>
  <si>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</si>
  <si>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</si>
  <si>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</si>
  <si>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</si>
  <si>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</si>
  <si>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</si>
  <si>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</si>
  <si>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</si>
  <si>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</si>
  <si>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</si>
  <si>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</si>
  <si>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</si>
  <si>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</si>
  <si>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</si>
  <si>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</si>
  <si>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</si>
  <si>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</si>
  <si>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</si>
  <si>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</si>
  <si>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</si>
  <si>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</si>
  <si>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</si>
  <si>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</si>
  <si>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</si>
  <si>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</si>
  <si>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</si>
  <si>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</si>
  <si>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</si>
  <si>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</si>
  <si>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</si>
  <si>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</si>
  <si>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</si>
  <si>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</si>
  <si>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</si>
  <si>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</si>
  <si>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</si>
  <si>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</si>
  <si>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</si>
  <si>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</si>
  <si>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</si>
  <si>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</si>
  <si>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</si>
  <si>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</si>
  <si>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</si>
  <si>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</si>
  <si>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</si>
  <si>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</si>
  <si>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</si>
  <si>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</si>
  <si>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</si>
  <si>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</si>
  <si>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</si>
  <si>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</si>
  <si>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</si>
  <si>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</si>
  <si>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</si>
  <si>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</si>
  <si>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</si>
  <si>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</si>
  <si>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</si>
  <si>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</si>
  <si>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</si>
  <si>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</si>
  <si>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</si>
  <si>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</si>
  <si>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</si>
  <si>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</si>
  <si>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</si>
  <si>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</si>
  <si>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</si>
  <si>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</si>
  <si>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</si>
  <si>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</si>
  <si>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</si>
  <si>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</si>
  <si>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</si>
  <si>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</si>
  <si>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</si>
  <si>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</si>
  <si>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</si>
  <si>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</si>
  <si>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</si>
  <si>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</si>
  <si>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</si>
  <si>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</si>
  <si>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</si>
  <si>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</si>
  <si>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</si>
  <si>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</si>
  <si>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</si>
  <si>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</si>
  <si>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</si>
  <si>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</si>
  <si>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</si>
  <si>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</si>
  <si>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</si>
  <si>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</si>
  <si>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</si>
  <si>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</si>
  <si>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</si>
  <si>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</si>
  <si>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</si>
  <si>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</si>
  <si>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</si>
  <si>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</si>
  <si>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</si>
  <si>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</si>
  <si>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</si>
  <si>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</si>
  <si>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</si>
  <si>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</si>
  <si>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</si>
  <si>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</si>
  <si>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</si>
  <si>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</si>
  <si>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</si>
  <si>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</si>
  <si>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</si>
  <si>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</si>
  <si>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</si>
  <si>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</si>
  <si>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</si>
  <si>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</si>
  <si>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</si>
  <si>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</si>
  <si>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</si>
  <si>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</si>
  <si>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</si>
  <si>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</si>
  <si>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</si>
  <si>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</si>
  <si>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</si>
  <si>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</si>
  <si>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</si>
  <si>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</si>
  <si>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</si>
  <si>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</si>
  <si>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</si>
  <si>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</si>
  <si>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</si>
  <si>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</si>
  <si>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</si>
  <si>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</si>
  <si>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</si>
  <si>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</si>
  <si>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</si>
  <si>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</si>
  <si>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</si>
  <si>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</si>
  <si>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</si>
  <si>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</si>
  <si>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</si>
  <si>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</si>
  <si>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</si>
  <si>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</si>
  <si>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</si>
  <si>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</si>
  <si>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</si>
  <si>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</si>
  <si>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</si>
  <si>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</si>
  <si>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</si>
  <si>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</si>
  <si>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</si>
  <si>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</si>
  <si>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</si>
  <si>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</si>
  <si>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</si>
  <si>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</si>
  <si>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</si>
  <si>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</si>
  <si>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</si>
  <si>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</si>
  <si>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</si>
  <si>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</si>
  <si>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</si>
  <si>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</si>
  <si>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</si>
  <si>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</si>
  <si>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</si>
  <si>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</si>
  <si>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</si>
  <si>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</si>
  <si>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</si>
  <si>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</si>
  <si>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</si>
  <si>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</si>
  <si>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</si>
  <si>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</si>
  <si>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</si>
  <si>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</si>
  <si>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</si>
  <si>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</si>
  <si>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</si>
  <si>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</si>
  <si>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</si>
  <si>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</si>
  <si>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</si>
  <si>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</si>
  <si>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</si>
  <si>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</si>
  <si>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</si>
  <si>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</si>
  <si>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</si>
  <si>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</si>
  <si>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</si>
  <si>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</si>
  <si>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</si>
  <si>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</si>
  <si>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</si>
  <si>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</si>
  <si>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</si>
  <si>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</si>
  <si>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</si>
  <si>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</si>
  <si>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</si>
  <si>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</si>
  <si>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</si>
  <si>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</si>
  <si>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</si>
  <si>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</si>
  <si>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</si>
  <si>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</si>
  <si>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</si>
  <si>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</si>
  <si>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</si>
  <si>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</si>
  <si>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</si>
  <si>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</si>
  <si>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</si>
  <si>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</si>
  <si>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</si>
  <si>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</si>
  <si>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</si>
  <si>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</si>
  <si>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</si>
  <si>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</si>
  <si>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</si>
  <si>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</si>
  <si>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</si>
  <si>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</si>
  <si>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</si>
  <si>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</si>
  <si>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</si>
  <si>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</si>
  <si>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</si>
  <si>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</si>
  <si>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</si>
  <si>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</si>
  <si>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</si>
  <si>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</si>
  <si>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</si>
  <si>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</si>
  <si>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</si>
  <si>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</si>
  <si>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</si>
  <si>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</si>
  <si>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</si>
  <si>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</si>
  <si>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</si>
  <si>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</si>
  <si>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</si>
  <si>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</si>
  <si>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</si>
  <si>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</si>
  <si>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</si>
  <si>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</si>
  <si>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</si>
  <si>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</si>
  <si>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</si>
  <si>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</si>
  <si>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</si>
  <si>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</si>
  <si>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</si>
  <si>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</si>
  <si>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</si>
  <si>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</si>
  <si>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</si>
  <si>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</si>
  <si>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</si>
  <si>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</si>
  <si>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</si>
  <si>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</si>
  <si>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</si>
  <si>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</si>
  <si>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</si>
  <si>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</si>
  <si>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</si>
  <si>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</si>
  <si>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</si>
  <si>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</si>
  <si>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</si>
  <si>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</si>
  <si>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</si>
  <si>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</si>
  <si>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</si>
  <si>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</si>
  <si>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</si>
  <si>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</si>
  <si>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</si>
  <si>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</si>
  <si>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</si>
  <si>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</si>
  <si>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</si>
  <si>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</si>
  <si>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</si>
  <si>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</si>
  <si>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</si>
  <si>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</si>
  <si>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</si>
  <si>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</si>
  <si>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</si>
  <si>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</si>
  <si>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</si>
  <si>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</si>
  <si>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</si>
  <si>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</si>
  <si>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</si>
  <si>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</si>
  <si>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</si>
  <si>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</si>
  <si>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</si>
  <si>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</si>
  <si>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</si>
  <si>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</si>
  <si>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</si>
  <si>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</si>
  <si>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</si>
  <si>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</si>
  <si>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</si>
  <si>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</si>
  <si>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</si>
  <si>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</si>
  <si>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</si>
  <si>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</si>
  <si>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</si>
  <si>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</si>
  <si>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</si>
  <si>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</si>
  <si>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</si>
  <si>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</si>
  <si>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</si>
  <si>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</si>
  <si>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</si>
  <si>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</si>
  <si>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</si>
  <si>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</si>
  <si>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</si>
  <si>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</si>
  <si>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</si>
  <si>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</si>
  <si>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</si>
  <si>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</si>
  <si>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</si>
  <si>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</si>
  <si>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</si>
  <si>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</si>
  <si>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</si>
  <si>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</si>
  <si>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</si>
  <si>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</si>
  <si>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</si>
  <si>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</si>
  <si>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</si>
  <si>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</si>
  <si>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</si>
  <si>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</si>
  <si>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</si>
  <si>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</si>
  <si>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</si>
  <si>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</si>
  <si>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</si>
  <si>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</si>
  <si>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</si>
  <si>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</si>
  <si>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</si>
  <si>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</si>
  <si>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</si>
  <si>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</si>
  <si>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</si>
  <si>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</si>
  <si>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</si>
  <si>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</si>
  <si>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</si>
  <si>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</si>
  <si>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</si>
  <si>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</si>
  <si>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</si>
  <si>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</si>
  <si>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</si>
  <si>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</si>
  <si>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</si>
  <si>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</si>
  <si>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</si>
  <si>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</si>
  <si>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</si>
  <si>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</si>
  <si>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</si>
  <si>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</si>
  <si>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</si>
  <si>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</si>
  <si>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</si>
  <si>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</si>
  <si>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</si>
  <si>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</si>
  <si>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</si>
  <si>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</si>
  <si>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</si>
  <si>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</si>
  <si>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</si>
  <si>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</si>
  <si>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</si>
  <si>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</si>
  <si>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</si>
  <si>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</si>
  <si>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</si>
  <si>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</si>
  <si>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</si>
  <si>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</si>
  <si>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</si>
  <si>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</si>
  <si>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</si>
  <si>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</si>
  <si>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</si>
  <si>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</si>
  <si>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</si>
  <si>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</si>
  <si>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</si>
  <si>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</si>
  <si>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</si>
  <si>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</si>
  <si>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</si>
  <si>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</si>
  <si>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</si>
  <si>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</si>
  <si>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</si>
  <si>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</si>
  <si>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</si>
  <si>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</si>
  <si>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</si>
  <si>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</si>
  <si>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</si>
  <si>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</si>
  <si>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</si>
  <si>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</si>
  <si>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</si>
  <si>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</si>
  <si>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</si>
  <si>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</si>
  <si>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</si>
  <si>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</si>
  <si>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</si>
  <si>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</si>
  <si>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</si>
  <si>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</si>
  <si>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</si>
  <si>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</si>
  <si>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</si>
  <si>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</si>
  <si>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</si>
  <si>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</si>
  <si>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</si>
  <si>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</si>
  <si>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</si>
  <si>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</si>
  <si>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</si>
  <si>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</si>
  <si>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</si>
  <si>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</si>
  <si>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</si>
  <si>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</si>
  <si>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</si>
  <si>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</si>
  <si>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</si>
  <si>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</si>
  <si>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</si>
  <si>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</si>
  <si>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</si>
  <si>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</si>
  <si>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</si>
  <si>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</si>
  <si>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</si>
  <si>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</si>
  <si>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</si>
  <si>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</si>
  <si>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</si>
  <si>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</si>
  <si>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</si>
  <si>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</si>
  <si>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</si>
  <si>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</si>
  <si>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</si>
  <si>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</si>
  <si>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</si>
  <si>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</si>
  <si>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</si>
  <si>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</si>
  <si>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</si>
  <si>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</si>
  <si>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</si>
  <si>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</si>
  <si>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</si>
  <si>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</si>
  <si>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</si>
  <si>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</si>
  <si>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</si>
  <si>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</si>
  <si>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</si>
  <si>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</si>
  <si>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</si>
  <si>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</si>
  <si>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</si>
  <si>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</si>
  <si>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</si>
  <si>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</si>
  <si>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</si>
  <si>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</si>
  <si>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</si>
  <si>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</si>
  <si>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</si>
  <si>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</si>
  <si>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</si>
  <si>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</si>
  <si>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</si>
  <si>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</si>
  <si>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</si>
  <si>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</si>
  <si>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</si>
  <si>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</si>
  <si>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</si>
  <si>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</si>
  <si>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</si>
  <si>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</si>
  <si>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</si>
  <si>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</si>
  <si>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</si>
  <si>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</si>
  <si>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</si>
  <si>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</si>
  <si>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</si>
  <si>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</si>
  <si>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</si>
  <si>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</si>
  <si>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</si>
  <si>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</si>
  <si>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</si>
  <si>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</si>
  <si>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</si>
  <si>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</si>
  <si>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</si>
  <si>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</si>
  <si>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</si>
  <si>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</si>
  <si>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</si>
  <si>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</si>
  <si>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</si>
  <si>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</si>
  <si>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</si>
  <si>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</si>
  <si>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</si>
  <si>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</si>
  <si>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</si>
  <si>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</si>
  <si>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</si>
  <si>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</si>
  <si>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</si>
  <si>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</si>
  <si>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</si>
  <si>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</si>
  <si>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</si>
  <si>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</si>
  <si>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</si>
  <si>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</si>
  <si>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</si>
  <si>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</si>
  <si>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</si>
  <si>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</si>
  <si>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</si>
  <si>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</si>
  <si>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</si>
  <si>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</si>
  <si>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</si>
  <si>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</si>
  <si>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</si>
  <si>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</si>
  <si>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</si>
  <si>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</si>
  <si>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</si>
  <si>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</si>
  <si>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</si>
  <si>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</si>
  <si>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</si>
  <si>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</si>
  <si>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</si>
  <si>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</si>
  <si>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</si>
  <si>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</si>
  <si>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</si>
  <si>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</si>
  <si>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</si>
  <si>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</si>
  <si>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</si>
  <si>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</si>
  <si>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</si>
  <si>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</si>
  <si>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</si>
  <si>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</si>
  <si>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</si>
  <si>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</si>
  <si>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</si>
  <si>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</si>
  <si>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</si>
  <si>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</si>
  <si>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</si>
  <si>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</si>
  <si>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</si>
  <si>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</si>
  <si>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</si>
  <si>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</si>
  <si>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</si>
  <si>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</si>
  <si>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</si>
  <si>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</si>
  <si>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</si>
  <si>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</si>
  <si>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</si>
  <si>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</si>
  <si>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</si>
  <si>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</si>
  <si>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</si>
  <si>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</si>
  <si>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</si>
  <si>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</si>
  <si>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</si>
  <si>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</si>
  <si>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</si>
  <si>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</si>
  <si>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</si>
  <si>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</si>
  <si>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</si>
  <si>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</si>
  <si>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</si>
  <si>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</si>
  <si>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</si>
  <si>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</si>
  <si>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</si>
  <si>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</si>
  <si>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</si>
  <si>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</si>
  <si>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</si>
  <si>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</si>
  <si>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</si>
  <si>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</si>
  <si>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</si>
  <si>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</si>
  <si>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</si>
  <si>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</si>
  <si>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</si>
  <si>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</si>
  <si>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</si>
  <si>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</si>
  <si>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</si>
  <si>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</si>
  <si>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</si>
  <si>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</si>
  <si>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</si>
  <si>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</si>
  <si>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</si>
  <si>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</si>
  <si>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</si>
  <si>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</si>
  <si>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</si>
  <si>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</si>
  <si>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</si>
  <si>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</si>
  <si>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</si>
  <si>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</si>
  <si>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</si>
  <si>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</si>
  <si>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</si>
  <si>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</si>
  <si>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</si>
  <si>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</si>
  <si>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</si>
  <si>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</si>
  <si>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</si>
  <si>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</si>
  <si>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</si>
  <si>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</si>
  <si>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</si>
  <si>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</si>
  <si>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</si>
  <si>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</si>
  <si>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</si>
  <si>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</si>
  <si>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</si>
  <si>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</si>
  <si>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</si>
  <si>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</si>
  <si>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</si>
  <si>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</si>
  <si>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</si>
  <si>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</si>
  <si>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</si>
  <si>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</si>
  <si>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</si>
  <si>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</si>
  <si>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</si>
  <si>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</si>
  <si>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</si>
  <si>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</si>
  <si>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</si>
  <si>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</si>
  <si>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</si>
  <si>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</si>
  <si>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</si>
  <si>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</si>
  <si>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</si>
  <si>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</si>
  <si>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</si>
  <si>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</si>
  <si>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</si>
  <si>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</si>
  <si>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</si>
  <si>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</si>
  <si>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</si>
  <si>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</si>
  <si>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</si>
  <si>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</si>
  <si>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</si>
  <si>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</si>
  <si>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</si>
  <si>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</si>
  <si>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</si>
  <si>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</si>
  <si>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</si>
  <si>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</si>
  <si>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</si>
  <si>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</si>
  <si>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</si>
  <si>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</si>
  <si>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</si>
  <si>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</si>
  <si>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</si>
  <si>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</si>
  <si>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</si>
  <si>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</si>
  <si>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</si>
  <si>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</si>
  <si>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</si>
  <si>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</si>
  <si>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</si>
  <si>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</si>
  <si>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</si>
  <si>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</si>
  <si>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</si>
  <si>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</si>
  <si>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</si>
  <si>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</si>
  <si>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</si>
  <si>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</si>
  <si>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</si>
  <si>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</si>
  <si>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</si>
  <si>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</si>
  <si>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</si>
  <si>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</si>
  <si>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</si>
  <si>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</si>
  <si>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</si>
  <si>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</si>
  <si>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</si>
  <si>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</si>
  <si>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</si>
  <si>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</si>
  <si>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</si>
  <si>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</si>
  <si>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</si>
  <si>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</si>
  <si>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</si>
  <si>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</si>
  <si>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</si>
  <si>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</si>
  <si>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</si>
  <si>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</si>
  <si>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</si>
  <si>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</si>
  <si>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</si>
  <si>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</si>
  <si>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</si>
  <si>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</si>
  <si>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</si>
  <si>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</si>
  <si>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</si>
  <si>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</si>
  <si>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</si>
  <si>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</si>
  <si>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</si>
  <si>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</si>
  <si>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</si>
  <si>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</si>
  <si>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</si>
  <si>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</si>
  <si>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</si>
  <si>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</si>
  <si>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</si>
  <si>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</si>
  <si>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</si>
  <si>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</si>
  <si>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</si>
  <si>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</si>
  <si>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</si>
  <si>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</si>
  <si>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</si>
  <si>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</si>
  <si>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</si>
  <si>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</si>
  <si>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</si>
  <si>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</si>
  <si>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</si>
  <si>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</si>
  <si>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</si>
  <si>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</si>
  <si>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</si>
  <si>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</si>
  <si>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</si>
  <si>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</si>
  <si>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</si>
  <si>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</si>
  <si>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</si>
  <si>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</si>
  <si>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</si>
  <si>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</si>
  <si>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</si>
  <si>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</si>
  <si>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</si>
  <si>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</si>
  <si>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</si>
  <si>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</si>
  <si>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</si>
  <si>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</si>
  <si>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</si>
  <si>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</si>
  <si>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</si>
  <si>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</si>
  <si>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</si>
  <si>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</si>
  <si>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</si>
  <si>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</si>
  <si>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</si>
  <si>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</si>
  <si>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</si>
  <si>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</si>
  <si>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</si>
  <si>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</si>
  <si>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</si>
  <si>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</si>
  <si>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</si>
  <si>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</si>
  <si>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</si>
  <si>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</si>
  <si>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</si>
  <si>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</si>
  <si>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</si>
  <si>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</si>
  <si>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</si>
  <si>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</si>
  <si>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</si>
  <si>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</si>
  <si>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</si>
  <si>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</si>
  <si>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</si>
  <si>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</si>
  <si>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</si>
  <si>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</si>
  <si>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</si>
  <si>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</si>
  <si>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</si>
  <si>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</si>
  <si>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</si>
  <si>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</si>
  <si>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</si>
  <si>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</si>
  <si>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</si>
  <si>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</si>
  <si>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</si>
  <si>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</si>
  <si>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</si>
  <si>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</si>
  <si>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</si>
  <si>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</si>
  <si>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</si>
  <si>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</si>
  <si>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</si>
  <si>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</si>
  <si>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</si>
  <si>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</si>
  <si>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</si>
  <si>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</si>
  <si>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</si>
  <si>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</si>
  <si>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</si>
  <si>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</si>
  <si>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</si>
  <si>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</si>
  <si>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</si>
  <si>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</si>
  <si>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</si>
  <si>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</si>
  <si>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</si>
  <si>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</si>
  <si>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</si>
  <si>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</si>
  <si>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</si>
  <si>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</si>
  <si>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</si>
  <si>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</si>
  <si>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</si>
  <si>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</si>
  <si>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</si>
  <si>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</si>
  <si>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</si>
  <si>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</si>
  <si>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</si>
  <si>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</si>
  <si>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</si>
  <si>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</si>
  <si>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</si>
  <si>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</si>
  <si>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</si>
  <si>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</si>
  <si>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</si>
  <si>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</si>
  <si>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</si>
  <si>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</si>
  <si>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</si>
  <si>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</si>
  <si>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</si>
  <si>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</si>
  <si>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</si>
  <si>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</si>
  <si>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</si>
  <si>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</si>
  <si>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</si>
  <si>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</si>
  <si>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</si>
  <si>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</si>
  <si>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</si>
  <si>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</si>
  <si>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</si>
  <si>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</si>
  <si>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</si>
  <si>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</si>
  <si>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</si>
  <si>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</si>
  <si>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</si>
  <si>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</si>
  <si>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</si>
  <si>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</si>
  <si>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</si>
  <si>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</si>
  <si>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</si>
  <si>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</si>
  <si>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</si>
  <si>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</si>
  <si>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</si>
  <si>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</si>
  <si>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</si>
  <si>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</si>
  <si>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</si>
  <si>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</si>
  <si>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</si>
  <si>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</si>
  <si>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</si>
  <si>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</si>
  <si>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</si>
  <si>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</si>
  <si>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</si>
  <si>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</si>
  <si>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</si>
  <si>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</si>
  <si>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</si>
  <si>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</si>
  <si>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</si>
  <si>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</si>
  <si>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</si>
  <si>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</si>
  <si>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</si>
  <si>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</si>
  <si>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</si>
  <si>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</si>
  <si>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</si>
  <si>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</si>
  <si>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</si>
  <si>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</si>
  <si>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</si>
  <si>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</si>
  <si>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</si>
  <si>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</si>
  <si>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</si>
  <si>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</si>
  <si>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</si>
  <si>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</si>
  <si>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</si>
  <si>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</si>
  <si>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</si>
  <si>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</si>
  <si>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</si>
  <si>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</si>
  <si>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</si>
  <si>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</si>
  <si>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</si>
  <si>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</si>
  <si>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</si>
  <si>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</si>
  <si>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</si>
  <si>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</si>
  <si>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</si>
  <si>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</si>
  <si>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</si>
  <si>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</si>
  <si>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</si>
  <si>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</si>
  <si>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</si>
  <si>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</si>
  <si>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</si>
  <si>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</si>
  <si>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</si>
  <si>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</si>
  <si>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</si>
  <si>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</si>
  <si>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</si>
  <si>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</si>
  <si>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</si>
  <si>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</si>
  <si>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</si>
  <si>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</si>
  <si>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</si>
  <si>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</si>
  <si>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</si>
  <si>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</si>
  <si>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</si>
  <si>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</si>
  <si>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</si>
  <si>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</si>
  <si>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</si>
  <si>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</si>
  <si>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</si>
  <si>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</si>
  <si>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</si>
  <si>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</si>
  <si>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</si>
  <si>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</si>
  <si>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</si>
  <si>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</si>
  <si>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</si>
  <si>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</si>
  <si>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</si>
  <si>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</si>
  <si>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</si>
  <si>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</si>
  <si>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</si>
  <si>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</si>
  <si>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</si>
  <si>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</si>
  <si>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</si>
  <si>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</si>
  <si>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</si>
  <si>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</si>
  <si>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</si>
  <si>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</si>
  <si>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</si>
  <si>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</si>
  <si>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</si>
  <si>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</si>
  <si>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</si>
  <si>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</si>
  <si>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</si>
  <si>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</si>
  <si>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</si>
  <si>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</si>
  <si>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</si>
  <si>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</si>
  <si>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</si>
  <si>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</si>
  <si>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</si>
  <si>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</si>
  <si>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</si>
  <si>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</si>
  <si>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</si>
  <si>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</si>
  <si>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</si>
  <si>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</si>
  <si>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</si>
  <si>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</si>
  <si>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</si>
  <si>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</si>
  <si>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</si>
  <si>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</si>
  <si>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</si>
  <si>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</si>
  <si>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</si>
  <si>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</si>
  <si>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</si>
  <si>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</si>
  <si>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</si>
  <si>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</si>
  <si>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</si>
  <si>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</si>
  <si>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</si>
  <si>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</si>
  <si>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</si>
  <si>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</si>
  <si>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</si>
  <si>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</si>
  <si>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</si>
  <si>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</si>
  <si>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</si>
  <si>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</si>
  <si>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</si>
  <si>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</si>
  <si>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</si>
  <si>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</si>
  <si>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</si>
  <si>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</si>
  <si>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</si>
  <si>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</si>
  <si>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</si>
  <si>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</si>
  <si>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</si>
  <si>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</si>
  <si>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</si>
  <si>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</si>
  <si>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</si>
  <si>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</si>
  <si>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</si>
  <si>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</si>
  <si>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</si>
  <si>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</si>
  <si>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</si>
  <si>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</si>
  <si>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</si>
  <si>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</si>
  <si>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</si>
  <si>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</si>
  <si>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</si>
  <si>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</si>
  <si>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</si>
  <si>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</si>
  <si>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</si>
  <si>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</si>
  <si>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</si>
  <si>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</si>
  <si>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</si>
  <si>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</si>
  <si>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</si>
  <si>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</si>
  <si>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</si>
  <si>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</si>
  <si>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</si>
  <si>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</si>
  <si>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</si>
  <si>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</si>
  <si>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</si>
  <si>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</si>
  <si>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</si>
  <si>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</si>
  <si>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</si>
  <si>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</si>
  <si>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</si>
  <si>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</si>
  <si>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</si>
  <si>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</si>
  <si>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</si>
  <si>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</si>
  <si>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</si>
  <si>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</si>
  <si>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</si>
  <si>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</si>
  <si>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</si>
  <si>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</si>
  <si>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</si>
  <si>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</si>
  <si>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</si>
  <si>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</si>
  <si>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</si>
  <si>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</si>
  <si>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</si>
  <si>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</si>
  <si>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</si>
  <si>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</si>
  <si>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</si>
  <si>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</si>
  <si>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</si>
  <si>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</si>
  <si>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</si>
  <si>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</si>
  <si>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</si>
  <si>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</si>
  <si>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</si>
  <si>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</si>
  <si>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</si>
  <si>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</si>
  <si>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</si>
  <si>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</si>
  <si>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</si>
  <si>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</si>
  <si>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</si>
  <si>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</si>
  <si>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</si>
  <si>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</si>
  <si>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</si>
  <si>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</si>
  <si>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</si>
  <si>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</si>
  <si>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</si>
  <si>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</si>
  <si>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</si>
  <si>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</si>
  <si>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</si>
  <si>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</si>
  <si>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</si>
  <si>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</si>
  <si>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</si>
  <si>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</si>
  <si>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</si>
  <si>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</si>
  <si>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</si>
  <si>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</si>
  <si>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</si>
  <si>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</si>
  <si>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</si>
  <si>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</si>
  <si>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</si>
  <si>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</si>
  <si>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</si>
  <si>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</si>
  <si>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</si>
  <si>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</si>
  <si>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</si>
  <si>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</si>
  <si>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</si>
  <si>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</si>
  <si>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</si>
  <si>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</si>
  <si>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</si>
  <si>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</si>
  <si>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</si>
  <si>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</si>
  <si>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</si>
  <si>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</si>
  <si>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</si>
  <si>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</si>
  <si>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</si>
  <si>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</si>
  <si>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</si>
  <si>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</si>
  <si>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</si>
  <si>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</si>
  <si>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</si>
  <si>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</si>
  <si>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</si>
  <si>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</si>
  <si>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</si>
  <si>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</si>
  <si>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</si>
  <si>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</si>
  <si>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</si>
  <si>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</si>
  <si>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</si>
  <si>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</si>
  <si>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</si>
  <si>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</si>
  <si>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</si>
  <si>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</si>
  <si>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</si>
  <si>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</si>
  <si>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</si>
  <si>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</si>
  <si>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</si>
  <si>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</si>
  <si>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</si>
  <si>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</si>
  <si>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</si>
  <si>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</si>
  <si>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</si>
  <si>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</si>
  <si>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</si>
  <si>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</si>
  <si>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</si>
  <si>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</si>
  <si>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</si>
  <si>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</si>
  <si>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</si>
  <si>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</si>
  <si>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</si>
  <si>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</si>
  <si>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</si>
  <si>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</si>
  <si>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</si>
  <si>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</si>
  <si>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</si>
  <si>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</si>
  <si>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</si>
  <si>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</si>
  <si>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</si>
  <si>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</si>
  <si>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</si>
  <si>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</si>
  <si>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</si>
  <si>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</si>
  <si>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</si>
  <si>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</si>
  <si>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</si>
  <si>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</si>
  <si>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</si>
  <si>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</si>
  <si>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</si>
  <si>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</si>
  <si>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</si>
  <si>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</si>
  <si>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</si>
  <si>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</si>
  <si>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</si>
  <si>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</si>
  <si>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</si>
  <si>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</si>
  <si>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</si>
  <si>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</si>
  <si>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</si>
  <si>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</si>
  <si>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</si>
  <si>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</si>
  <si>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</si>
  <si>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</si>
  <si>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</si>
  <si>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</si>
  <si>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</si>
  <si>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</si>
  <si>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</si>
  <si>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</si>
  <si>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</si>
  <si>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</si>
  <si>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</si>
  <si>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</si>
  <si>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</si>
  <si>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</si>
  <si>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</si>
  <si>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</si>
  <si>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</si>
  <si>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</si>
  <si>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</si>
  <si>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</si>
  <si>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</si>
  <si>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</si>
  <si>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</si>
  <si>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</si>
  <si>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</si>
  <si>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</si>
  <si>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</si>
  <si>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</si>
  <si>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</si>
  <si>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</si>
  <si>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</si>
  <si>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</si>
  <si>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</si>
  <si>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</si>
  <si>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</si>
  <si>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</si>
  <si>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</si>
  <si>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</si>
  <si>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</si>
  <si>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</si>
  <si>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</si>
  <si>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</si>
  <si>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</si>
  <si>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</si>
  <si>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</si>
  <si>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</si>
  <si>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</si>
  <si>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</si>
  <si>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</si>
  <si>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</si>
  <si>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</si>
  <si>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</si>
  <si>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</si>
  <si>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</si>
  <si>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</si>
  <si>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</si>
  <si>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</si>
  <si>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</si>
  <si>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</si>
  <si>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</si>
  <si>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</si>
  <si>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</si>
  <si>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</si>
  <si>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</si>
  <si>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</si>
  <si>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</si>
  <si>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</si>
  <si>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</si>
  <si>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</si>
  <si>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</si>
  <si>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</si>
  <si>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</si>
  <si>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</si>
  <si>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</si>
  <si>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</si>
  <si>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</si>
  <si>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</si>
  <si>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</si>
  <si>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</si>
  <si>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</si>
  <si>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</si>
  <si>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</si>
  <si>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</si>
  <si>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</si>
  <si>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</si>
  <si>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</si>
  <si>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</si>
  <si>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</si>
  <si>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</si>
  <si>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</si>
  <si>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</si>
  <si>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</si>
  <si>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</si>
  <si>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</si>
  <si>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</si>
  <si>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</si>
  <si>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</si>
  <si>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</si>
  <si>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</si>
  <si>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</si>
  <si>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</si>
  <si>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</si>
  <si>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</si>
  <si>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</si>
  <si>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</si>
  <si>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</si>
  <si>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</si>
  <si>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</si>
  <si>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</si>
  <si>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</si>
  <si>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</si>
  <si>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</si>
  <si>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</si>
  <si>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</si>
  <si>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</si>
  <si>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</si>
  <si>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</si>
  <si>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</si>
  <si>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</si>
  <si>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</si>
  <si>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</si>
  <si>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</si>
  <si>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</si>
  <si>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</si>
  <si>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</si>
  <si>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</si>
  <si>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</si>
  <si>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</si>
  <si>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</si>
  <si>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</si>
  <si>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</si>
  <si>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</si>
  <si>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</si>
  <si>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</si>
  <si>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</si>
  <si>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</si>
  <si>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</si>
  <si>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</si>
  <si>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</si>
  <si>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</si>
  <si>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</si>
  <si>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</si>
  <si>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</si>
  <si>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</si>
  <si>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</si>
  <si>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</si>
  <si>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</si>
  <si>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</si>
  <si>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</si>
  <si>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</si>
  <si>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</si>
  <si>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</si>
  <si>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</si>
  <si>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</si>
  <si>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</si>
  <si>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</si>
  <si>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</si>
  <si>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</si>
  <si>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</si>
  <si>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</si>
  <si>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</si>
  <si>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</si>
  <si>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</si>
  <si>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</si>
  <si>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</si>
  <si>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</si>
  <si>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</si>
  <si>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</si>
  <si>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</si>
  <si>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</si>
  <si>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</si>
  <si>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</si>
  <si>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</si>
  <si>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</si>
  <si>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</si>
  <si>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</si>
  <si>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</si>
  <si>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</si>
  <si>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</si>
  <si>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</si>
  <si>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</si>
  <si>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</si>
  <si>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</si>
  <si>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</si>
  <si>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</si>
  <si>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</si>
  <si>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</si>
  <si>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</si>
  <si>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</si>
  <si>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</si>
  <si>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</si>
  <si>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</si>
  <si>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</si>
  <si>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</si>
  <si>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</si>
  <si>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</si>
  <si>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</si>
  <si>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</si>
  <si>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</si>
  <si>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</si>
  <si>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</si>
  <si>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</si>
  <si>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</si>
  <si>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</si>
  <si>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</si>
  <si>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</si>
  <si>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</si>
  <si>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</si>
  <si>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</si>
  <si>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</si>
  <si>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</si>
  <si>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</si>
  <si>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</si>
  <si>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</si>
  <si>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</si>
  <si>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</si>
  <si>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</si>
  <si>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</si>
  <si>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</si>
  <si>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</si>
  <si>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</si>
  <si>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</si>
  <si>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</si>
  <si>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</si>
  <si>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</si>
  <si>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</si>
  <si>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</si>
  <si>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</si>
  <si>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</si>
  <si>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</si>
  <si>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</si>
  <si>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</si>
  <si>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</si>
  <si>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</si>
  <si>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</si>
  <si>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</si>
  <si>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</si>
  <si>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</si>
  <si>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</si>
  <si>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</si>
  <si>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</si>
  <si>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</si>
  <si>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</si>
  <si>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</si>
  <si>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</si>
  <si>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</si>
  <si>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</si>
  <si>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</si>
  <si>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</si>
  <si>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</si>
  <si>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</si>
  <si>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</si>
  <si>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</si>
  <si>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</si>
  <si>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</si>
  <si>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</si>
  <si>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</si>
  <si>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</si>
  <si>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</si>
  <si>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</si>
  <si>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</si>
  <si>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</si>
  <si>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</si>
  <si>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</si>
  <si>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</si>
  <si>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</si>
  <si>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</si>
  <si>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</si>
  <si>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</si>
  <si>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</si>
  <si>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</si>
  <si>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</si>
  <si>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</si>
  <si>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</si>
  <si>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</si>
  <si>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</si>
  <si>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</si>
  <si>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</si>
  <si>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</si>
  <si>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</si>
  <si>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</si>
  <si>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</si>
  <si>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</si>
  <si>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</si>
  <si>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</si>
  <si>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</si>
  <si>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</si>
  <si>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</si>
  <si>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</si>
  <si>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</si>
  <si>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</si>
  <si>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</si>
  <si>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</si>
  <si>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</si>
  <si>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</si>
  <si>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</si>
  <si>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</si>
  <si>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</si>
  <si>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</si>
  <si>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</si>
  <si>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</si>
  <si>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</si>
  <si>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</si>
  <si>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</si>
  <si>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</si>
  <si>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</si>
  <si>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</si>
  <si>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</si>
  <si>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</si>
  <si>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</si>
  <si>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</si>
  <si>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</si>
  <si>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</si>
  <si>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</si>
  <si>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</si>
  <si>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</si>
  <si>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</si>
  <si>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</si>
  <si>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</si>
  <si>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</si>
  <si>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</si>
  <si>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</si>
  <si>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</si>
  <si>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</si>
  <si>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</si>
  <si>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</si>
  <si>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</si>
  <si>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</si>
  <si>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</si>
  <si>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</si>
  <si>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</si>
  <si>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</si>
  <si>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</si>
  <si>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</si>
  <si>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</si>
  <si>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</si>
  <si>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</si>
  <si>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</si>
  <si>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</si>
  <si>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</si>
  <si>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</si>
  <si>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</si>
  <si>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</si>
  <si>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</si>
  <si>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</si>
  <si>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</si>
  <si>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</si>
  <si>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</si>
  <si>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</si>
  <si>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</si>
  <si>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</si>
  <si>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</si>
  <si>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</si>
  <si>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</si>
  <si>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</si>
  <si>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</si>
  <si>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</si>
  <si>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</si>
  <si>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</si>
  <si>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</si>
  <si>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</si>
  <si>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</si>
  <si>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</si>
  <si>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</si>
  <si>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</si>
  <si>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</si>
  <si>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</si>
  <si>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</si>
  <si>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</si>
  <si>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</si>
  <si>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</si>
  <si>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</si>
  <si>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</si>
  <si>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</si>
  <si>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</si>
  <si>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</si>
  <si>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</si>
  <si>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</si>
  <si>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</si>
  <si>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</si>
  <si>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</si>
  <si>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</si>
  <si>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</si>
  <si>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</si>
  <si>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</si>
  <si>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</si>
  <si>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</si>
  <si>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</si>
  <si>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</si>
  <si>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</si>
  <si>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</si>
  <si>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</si>
  <si>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</si>
  <si>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</si>
  <si>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</si>
  <si>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</si>
  <si>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</si>
  <si>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</si>
  <si>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</si>
  <si>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</si>
  <si>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</si>
  <si>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</si>
  <si>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</si>
  <si>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</si>
  <si>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</si>
  <si>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</si>
  <si>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</si>
  <si>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</si>
  <si>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</si>
  <si>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</si>
  <si>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</si>
  <si>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</si>
  <si>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</si>
  <si>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</si>
  <si>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</si>
  <si>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</si>
  <si>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</si>
  <si>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</si>
  <si>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</si>
  <si>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</si>
  <si>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</si>
  <si>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</si>
  <si>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</si>
  <si>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</si>
  <si>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</si>
  <si>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</si>
  <si>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</si>
  <si>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</si>
  <si>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</si>
  <si>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</si>
  <si>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</si>
  <si>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</si>
  <si>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</si>
  <si>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</si>
  <si>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</si>
  <si>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</si>
  <si>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</si>
  <si>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</si>
  <si>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</si>
  <si>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</si>
  <si>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</si>
  <si>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</si>
  <si>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</si>
  <si>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</si>
  <si>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</si>
  <si>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</si>
  <si>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</si>
  <si>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</si>
  <si>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</si>
  <si>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</si>
  <si>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</si>
  <si>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</si>
  <si>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</si>
  <si>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</si>
  <si>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</si>
  <si>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</si>
  <si>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</si>
  <si>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</si>
  <si>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</si>
  <si>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</si>
  <si>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</si>
  <si>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</si>
  <si>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</si>
  <si>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</si>
  <si>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</si>
  <si>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</si>
  <si>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</si>
  <si>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</si>
  <si>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</si>
  <si>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</si>
  <si>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</si>
  <si>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</si>
  <si>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</si>
  <si>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</si>
  <si>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</si>
  <si>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</si>
  <si>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</si>
  <si>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</si>
  <si>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</si>
  <si>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</si>
  <si>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</si>
  <si>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</si>
  <si>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</si>
  <si>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</si>
  <si>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</si>
  <si>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</si>
  <si>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</si>
  <si>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</si>
  <si>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</si>
  <si>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</si>
  <si>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</si>
  <si>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</si>
  <si>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</si>
  <si>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</si>
  <si>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</si>
  <si>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</si>
  <si>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</si>
  <si>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</si>
  <si>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</si>
  <si>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</si>
  <si>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</si>
  <si>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</si>
  <si>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</si>
  <si>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</si>
  <si>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</si>
  <si>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</si>
  <si>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</si>
  <si>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</si>
  <si>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</si>
  <si>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</si>
  <si>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</si>
  <si>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</si>
  <si>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</si>
  <si>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</si>
  <si>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</si>
  <si>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</si>
  <si>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</si>
  <si>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</si>
  <si>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</si>
  <si>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</si>
  <si>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</si>
  <si>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</si>
  <si>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</si>
  <si>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</si>
  <si>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</si>
  <si>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</si>
  <si>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</si>
  <si>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</si>
  <si>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</si>
  <si>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</si>
  <si>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</si>
  <si>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</si>
  <si>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</si>
  <si>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</si>
  <si>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</si>
  <si>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</si>
  <si>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</si>
  <si>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</si>
  <si>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</si>
  <si>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</si>
  <si>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</si>
  <si>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</si>
  <si>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</si>
  <si>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</si>
  <si>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</si>
  <si>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</si>
  <si>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</si>
  <si>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</si>
  <si>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</si>
  <si>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</si>
  <si>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</si>
  <si>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</si>
  <si>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</si>
  <si>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</si>
  <si>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</si>
  <si>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</si>
  <si>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</si>
  <si>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</si>
  <si>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</si>
  <si>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</si>
  <si>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</si>
  <si>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</si>
  <si>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</si>
  <si>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</si>
  <si>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</si>
  <si>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</si>
  <si>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</si>
  <si>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</si>
  <si>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</si>
  <si>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</si>
  <si>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</si>
  <si>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</si>
  <si>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</si>
  <si>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</si>
  <si>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</si>
  <si>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</si>
  <si>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</si>
  <si>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</si>
  <si>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</si>
  <si>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</si>
  <si>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</si>
  <si>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</si>
  <si>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</si>
  <si>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</si>
  <si>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</si>
  <si>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</si>
  <si>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</si>
  <si>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</si>
  <si>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</si>
  <si>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</si>
  <si>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</si>
  <si>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</si>
  <si>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</si>
  <si>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</si>
  <si>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</si>
  <si>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</si>
  <si>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</si>
  <si>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</si>
  <si>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</si>
  <si>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</si>
  <si>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</si>
  <si>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</si>
  <si>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</si>
  <si>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</si>
  <si>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</si>
  <si>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</si>
  <si>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</si>
  <si>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</si>
  <si>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</si>
  <si>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</si>
  <si>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</si>
  <si>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</si>
  <si>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</si>
  <si>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</si>
  <si>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</si>
  <si>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</si>
  <si>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</si>
  <si>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</si>
  <si>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</si>
  <si>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</si>
  <si>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</si>
  <si>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</si>
  <si>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</si>
  <si>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</si>
  <si>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</si>
  <si>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</si>
  <si>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</si>
  <si>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</si>
  <si>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</si>
  <si>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</si>
  <si>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</si>
  <si>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</si>
  <si>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</si>
  <si>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</si>
  <si>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</si>
  <si>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</si>
  <si>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</si>
  <si>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</si>
  <si>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</si>
  <si>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</si>
  <si>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</si>
  <si>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</si>
  <si>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</si>
  <si>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</si>
  <si>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</si>
  <si>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</si>
  <si>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</si>
  <si>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</si>
  <si>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</si>
  <si>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</si>
  <si>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</si>
  <si>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</si>
  <si>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</si>
  <si>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</si>
  <si>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</si>
  <si>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</si>
  <si>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</si>
  <si>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</si>
  <si>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</si>
  <si>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</si>
  <si>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</si>
  <si>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</si>
  <si>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</si>
  <si>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</si>
  <si>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</si>
  <si>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</si>
  <si>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</si>
  <si>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</si>
  <si>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</si>
  <si>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</si>
  <si>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</si>
  <si>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</si>
  <si>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</si>
  <si>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</si>
  <si>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</si>
  <si>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</si>
  <si>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</si>
  <si>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</si>
  <si>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</si>
  <si>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</si>
  <si>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</si>
  <si>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</si>
  <si>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</si>
  <si>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</si>
  <si>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</si>
  <si>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</si>
  <si>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</si>
  <si>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</si>
  <si>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</si>
  <si>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</si>
  <si>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</si>
  <si>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</si>
  <si>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</si>
  <si>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</si>
  <si>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</si>
  <si>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</si>
  <si>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</si>
  <si>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</si>
  <si>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</si>
  <si>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</si>
  <si>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</si>
  <si>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</si>
  <si>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</si>
  <si>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</si>
  <si>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</si>
  <si>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</si>
  <si>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</si>
  <si>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</si>
  <si>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</si>
  <si>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</si>
  <si>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</si>
  <si>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</si>
  <si>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</si>
  <si>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</si>
  <si>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</si>
  <si>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</si>
  <si>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</si>
  <si>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</si>
  <si>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</si>
  <si>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</si>
  <si>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</si>
  <si>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</si>
  <si>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</si>
  <si>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</si>
  <si>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</si>
  <si>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</si>
  <si>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</si>
  <si>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</si>
  <si>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</si>
  <si>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</si>
  <si>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</si>
  <si>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</si>
  <si>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</si>
  <si>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</si>
  <si>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</si>
  <si>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</si>
  <si>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</si>
  <si>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</si>
  <si>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</si>
  <si>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</si>
  <si>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</si>
  <si>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</si>
  <si>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</si>
  <si>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</si>
  <si>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</si>
  <si>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</si>
  <si>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</si>
  <si>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</si>
  <si>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</si>
  <si>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</si>
  <si>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</si>
  <si>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</si>
  <si>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</si>
  <si>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</si>
  <si>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</si>
  <si>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</si>
  <si>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</si>
  <si>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</si>
  <si>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</si>
  <si>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</si>
  <si>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</si>
  <si>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</si>
  <si>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</si>
  <si>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</si>
  <si>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</si>
  <si>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</si>
  <si>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</si>
  <si>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</si>
  <si>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</si>
  <si>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</si>
  <si>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</si>
  <si>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</si>
  <si>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</si>
  <si>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</si>
  <si>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</si>
  <si>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</si>
  <si>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</si>
  <si>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</si>
  <si>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</si>
  <si>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</si>
  <si>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</si>
  <si>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</si>
  <si>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</si>
  <si>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</si>
  <si>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</si>
  <si>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</si>
  <si>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</si>
  <si>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</si>
  <si>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</si>
  <si>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</si>
  <si>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</si>
  <si>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</si>
  <si>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</si>
  <si>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</si>
  <si>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</si>
  <si>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</si>
  <si>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</si>
  <si>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</si>
  <si>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</si>
  <si>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</si>
  <si>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</si>
  <si>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</si>
  <si>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</si>
  <si>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</si>
  <si>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</si>
  <si>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</si>
  <si>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</si>
  <si>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</si>
  <si>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</si>
  <si>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</si>
  <si>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</si>
  <si>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</si>
  <si>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</si>
  <si>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</si>
  <si>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</si>
  <si>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</si>
  <si>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</si>
  <si>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</si>
  <si>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</si>
  <si>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</si>
  <si>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</si>
  <si>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</si>
  <si>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</si>
  <si>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</si>
  <si>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</si>
  <si>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</si>
  <si>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</si>
  <si>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</si>
  <si>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</si>
  <si>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</si>
  <si>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</si>
  <si>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</si>
  <si>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</si>
  <si>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</si>
  <si>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</si>
  <si>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</si>
  <si>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</si>
  <si>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</si>
  <si>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</si>
  <si>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</si>
  <si>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</si>
  <si>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</si>
  <si>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</si>
  <si>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</si>
  <si>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</si>
  <si>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</si>
  <si>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</si>
  <si>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</si>
  <si>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</si>
  <si>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</si>
  <si>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</si>
  <si>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</si>
  <si>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</si>
  <si>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</si>
  <si>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</si>
  <si>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</si>
  <si>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</si>
  <si>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</si>
  <si>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</si>
  <si>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</si>
  <si>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</si>
  <si>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</si>
  <si>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</si>
  <si>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</si>
  <si>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</si>
  <si>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</si>
  <si>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</si>
  <si>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</si>
  <si>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</si>
  <si>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</si>
  <si>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</si>
  <si>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</si>
  <si>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</si>
  <si>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</si>
  <si>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</si>
  <si>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</si>
  <si>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</si>
  <si>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</si>
  <si>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</si>
  <si>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</si>
  <si>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</si>
  <si>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</si>
  <si>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</si>
  <si>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</si>
  <si>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</si>
  <si>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</si>
  <si>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</si>
  <si>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</si>
  <si>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</si>
  <si>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</si>
  <si>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</si>
  <si>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</si>
  <si>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</si>
  <si>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</si>
  <si>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</si>
  <si>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</si>
  <si>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</si>
  <si>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</si>
  <si>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</si>
  <si>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</si>
  <si>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</si>
  <si>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</si>
  <si>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</si>
  <si>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</si>
  <si>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</si>
  <si>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</si>
  <si>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</si>
  <si>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</si>
  <si>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</si>
  <si>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</si>
  <si>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</si>
  <si>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</si>
  <si>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</si>
  <si>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</si>
  <si>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</si>
  <si>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</si>
  <si>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</si>
  <si>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</si>
  <si>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</si>
  <si>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</si>
  <si>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</si>
  <si>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</si>
  <si>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</si>
  <si>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</si>
  <si>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</si>
  <si>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</si>
  <si>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</si>
  <si>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</si>
  <si>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</si>
  <si>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</si>
  <si>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</si>
  <si>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</si>
  <si>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</si>
  <si>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</si>
  <si>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</si>
  <si>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</si>
  <si>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</si>
  <si>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</si>
  <si>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</si>
  <si>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</si>
  <si>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</si>
  <si>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</si>
  <si>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</si>
  <si>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</si>
  <si>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</si>
  <si>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</si>
  <si>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</si>
  <si>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</si>
  <si>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</si>
  <si>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</si>
  <si>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</si>
  <si>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</si>
  <si>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</si>
  <si>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</si>
  <si>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</si>
  <si>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</si>
  <si>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</si>
  <si>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</si>
  <si>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</si>
  <si>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</si>
  <si>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</si>
  <si>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</si>
  <si>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</si>
  <si>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</si>
  <si>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</si>
  <si>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</si>
  <si>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</si>
  <si>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</si>
  <si>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</si>
  <si>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</si>
  <si>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</si>
  <si>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</si>
  <si>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</si>
  <si>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</si>
  <si>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</si>
  <si>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</si>
  <si>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</si>
  <si>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</si>
  <si>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</si>
  <si>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</si>
  <si>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</si>
  <si>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</si>
  <si>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</si>
  <si>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</si>
  <si>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</si>
  <si>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</si>
  <si>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</si>
  <si>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</si>
  <si>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</si>
  <si>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</si>
  <si>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</si>
  <si>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</si>
  <si>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</si>
  <si>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</si>
  <si>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</si>
  <si>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</si>
  <si>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</si>
  <si>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</si>
  <si>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</si>
  <si>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</si>
  <si>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</si>
  <si>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</si>
  <si>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</si>
  <si>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</si>
  <si>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</si>
  <si>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</si>
  <si>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</si>
  <si>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</si>
  <si>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</si>
  <si>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</si>
  <si>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</si>
  <si>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</si>
  <si>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</si>
  <si>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</si>
  <si>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</si>
  <si>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</si>
  <si>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</si>
  <si>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</si>
  <si>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</si>
  <si>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</si>
  <si>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</si>
  <si>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</si>
  <si>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</si>
  <si>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</si>
  <si>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</si>
  <si>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</si>
  <si>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</si>
  <si>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</si>
  <si>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</si>
  <si>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</si>
  <si>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</si>
  <si>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</si>
  <si>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</si>
  <si>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</si>
  <si>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</si>
  <si>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</si>
  <si>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</si>
  <si>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</si>
  <si>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</si>
  <si>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</si>
  <si>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</si>
  <si>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</si>
  <si>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</si>
  <si>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</si>
  <si>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</si>
  <si>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</si>
  <si>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</si>
  <si>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</si>
  <si>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</si>
  <si>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</si>
  <si>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</si>
  <si>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</si>
  <si>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</si>
  <si>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</si>
  <si>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</si>
  <si>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</si>
  <si>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</si>
  <si>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</si>
  <si>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</si>
  <si>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</si>
  <si>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</si>
  <si>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</si>
  <si>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</si>
  <si>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</si>
  <si>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</si>
  <si>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</si>
  <si>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</si>
  <si>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</si>
  <si>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</si>
  <si>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</si>
  <si>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</si>
  <si>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</si>
  <si>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</si>
  <si>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</si>
  <si>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</si>
  <si>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</si>
  <si>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</si>
  <si>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</si>
  <si>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</si>
  <si>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</si>
  <si>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</si>
  <si>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</si>
  <si>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</si>
  <si>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</si>
  <si>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</si>
  <si>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</si>
  <si>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</si>
  <si>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</si>
  <si>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</si>
  <si>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</si>
  <si>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</si>
  <si>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</si>
  <si>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</si>
  <si>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</si>
  <si>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</si>
  <si>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</si>
  <si>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</si>
  <si>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</si>
  <si>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</si>
  <si>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</si>
  <si>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</si>
  <si>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</si>
  <si>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</si>
  <si>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</si>
  <si>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</si>
  <si>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</si>
  <si>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</si>
  <si>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</si>
  <si>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</si>
  <si>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</si>
  <si>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</si>
  <si>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</si>
  <si>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</si>
  <si>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</si>
  <si>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</si>
  <si>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</si>
  <si>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</si>
  <si>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</si>
  <si>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</si>
  <si>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</si>
  <si>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</si>
  <si>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</si>
  <si>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</si>
  <si>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</si>
  <si>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</si>
  <si>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</si>
  <si>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</si>
  <si>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</si>
  <si>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</si>
  <si>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</si>
  <si>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</si>
  <si>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</si>
  <si>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</si>
  <si>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</si>
  <si>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</si>
  <si>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</si>
  <si>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</si>
  <si>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</si>
  <si>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</si>
  <si>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</si>
  <si>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</si>
  <si>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</si>
  <si>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</si>
  <si>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</si>
  <si>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</si>
  <si>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</si>
  <si>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</si>
  <si>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</si>
  <si>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</si>
  <si>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</si>
  <si>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</si>
  <si>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</si>
  <si>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</si>
  <si>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</si>
  <si>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</si>
  <si>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</si>
  <si>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</si>
  <si>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</si>
  <si>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</si>
  <si>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</si>
  <si>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</si>
  <si>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</si>
  <si>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</si>
  <si>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</si>
  <si>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</si>
  <si>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</si>
  <si>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</si>
  <si>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</si>
  <si>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</si>
  <si>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</si>
  <si>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</si>
  <si>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</si>
  <si>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</si>
  <si>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</si>
  <si>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</si>
  <si>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</si>
  <si>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</si>
  <si>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</si>
  <si>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</si>
  <si>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</si>
  <si>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</si>
  <si>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</si>
  <si>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</si>
  <si>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</si>
  <si>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</si>
  <si>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</si>
  <si>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</si>
  <si>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</si>
  <si>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</si>
  <si>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</si>
  <si>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</si>
  <si>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</si>
  <si>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</si>
  <si>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</si>
  <si>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</si>
  <si>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</si>
  <si>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</si>
  <si>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</si>
  <si>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</si>
  <si>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</si>
  <si>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</si>
  <si>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</si>
  <si>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</si>
  <si>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</si>
  <si>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</si>
  <si>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</si>
  <si>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</si>
  <si>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</si>
  <si>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</si>
  <si>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</si>
  <si>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</si>
  <si>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</si>
  <si>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</si>
  <si>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</si>
  <si>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</si>
  <si>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</si>
  <si>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</si>
  <si>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</si>
  <si>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</si>
  <si>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</si>
  <si>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</si>
  <si>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</si>
  <si>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</si>
  <si>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</si>
  <si>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</si>
  <si>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</si>
  <si>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</si>
  <si>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</si>
  <si>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</si>
  <si>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</si>
  <si>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</si>
  <si>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</si>
  <si>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</si>
  <si>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</si>
  <si>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</si>
  <si>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</si>
  <si>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</si>
  <si>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</si>
  <si>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</si>
  <si>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</si>
  <si>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</si>
  <si>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</si>
  <si>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</si>
  <si>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</si>
  <si>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</si>
  <si>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</si>
  <si>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</si>
  <si>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</si>
  <si>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</si>
  <si>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</si>
  <si>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</si>
  <si>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</si>
  <si>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</si>
  <si>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</si>
  <si>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</si>
  <si>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</si>
  <si>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</si>
  <si>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</si>
  <si>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</si>
  <si>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</si>
  <si>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</si>
  <si>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</si>
  <si>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</si>
  <si>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</si>
  <si>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</si>
  <si>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</si>
  <si>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</si>
  <si>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</si>
  <si>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</si>
  <si>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</si>
  <si>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</si>
  <si>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</si>
  <si>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</si>
  <si>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</si>
  <si>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</si>
  <si>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</si>
  <si>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</si>
  <si>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</si>
  <si>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</si>
  <si>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</si>
  <si>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</si>
  <si>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</si>
  <si>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</si>
  <si>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</si>
  <si>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</si>
  <si>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</si>
  <si>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</si>
  <si>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</si>
  <si>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</si>
  <si>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</si>
  <si>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</si>
  <si>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</si>
  <si>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</si>
  <si>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</si>
  <si>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</si>
  <si>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</si>
  <si>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</si>
  <si>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</si>
  <si>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</si>
  <si>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</si>
  <si>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</si>
  <si>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</si>
  <si>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</si>
  <si>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</si>
  <si>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</si>
  <si>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</si>
  <si>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</si>
  <si>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</si>
  <si>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</si>
  <si>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</si>
  <si>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</si>
  <si>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</si>
  <si>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</si>
  <si>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</si>
  <si>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</si>
  <si>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</si>
  <si>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</si>
  <si>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</si>
  <si>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</si>
  <si>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</si>
  <si>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</si>
  <si>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</si>
  <si>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</si>
  <si>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</si>
  <si>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</si>
  <si>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</si>
  <si>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</si>
  <si>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</si>
  <si>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</si>
  <si>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</si>
  <si>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</si>
  <si>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</si>
  <si>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</si>
  <si>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</si>
  <si>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</si>
  <si>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</si>
  <si>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</si>
  <si>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</si>
  <si>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</si>
  <si>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</si>
  <si>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</si>
  <si>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</si>
  <si>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</si>
  <si>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</si>
  <si>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</si>
  <si>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</si>
  <si>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</si>
  <si>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</si>
  <si>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</si>
  <si>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</si>
  <si>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</si>
  <si>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</si>
  <si>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</si>
  <si>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</si>
  <si>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</si>
  <si>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</si>
  <si>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</si>
  <si>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</si>
  <si>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</si>
  <si>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</si>
  <si>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</si>
  <si>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</si>
  <si>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</si>
  <si>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</si>
  <si>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</si>
  <si>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</si>
  <si>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</si>
  <si>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</si>
  <si>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</si>
  <si>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</si>
  <si>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</si>
  <si>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</si>
  <si>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</si>
  <si>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</si>
  <si>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</si>
  <si>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</si>
  <si>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</si>
  <si>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</si>
  <si>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</si>
  <si>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</si>
  <si>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</si>
  <si>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</si>
  <si>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</si>
  <si>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</si>
  <si>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</si>
  <si>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</si>
  <si>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</si>
  <si>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</si>
  <si>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</si>
  <si>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</si>
  <si>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</si>
  <si>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</si>
  <si>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</si>
  <si>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</si>
  <si>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</si>
  <si>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</si>
  <si>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</si>
  <si>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</si>
  <si>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</si>
  <si>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</si>
  <si>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</si>
  <si>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</si>
  <si>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</si>
  <si>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</si>
  <si>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</si>
  <si>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</si>
  <si>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</si>
  <si>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</si>
  <si>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</si>
  <si>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</si>
  <si>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</si>
  <si>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</si>
  <si>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</si>
  <si>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</si>
  <si>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</si>
  <si>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</si>
  <si>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</si>
  <si>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</si>
  <si>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</si>
  <si>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</si>
  <si>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</si>
  <si>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</si>
  <si>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</si>
  <si>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</si>
  <si>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</si>
  <si>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</si>
  <si>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</si>
  <si>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</si>
  <si>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</si>
  <si>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</si>
  <si>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</si>
  <si>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</si>
  <si>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</si>
  <si>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</si>
  <si>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</si>
  <si>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</si>
  <si>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</si>
  <si>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</si>
  <si>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</si>
  <si>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</si>
  <si>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</si>
  <si>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</si>
  <si>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</si>
  <si>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</si>
  <si>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</si>
  <si>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</si>
  <si>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</si>
  <si>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</si>
  <si>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</si>
  <si>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</si>
  <si>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</si>
  <si>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</si>
  <si>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</si>
  <si>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</si>
  <si>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</si>
  <si>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</si>
  <si>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</si>
  <si>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</si>
  <si>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</si>
  <si>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</si>
  <si>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</si>
  <si>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</si>
  <si>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</si>
  <si>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</si>
  <si>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</si>
  <si>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</si>
  <si>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</si>
  <si>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</si>
  <si>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</si>
  <si>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</si>
  <si>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</si>
  <si>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</si>
  <si>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</si>
  <si>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</si>
  <si>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</si>
  <si>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</si>
  <si>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</si>
  <si>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</si>
  <si>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</si>
  <si>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</si>
  <si>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</si>
  <si>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</si>
  <si>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</si>
  <si>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</si>
  <si>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</si>
  <si>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</si>
  <si>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</si>
  <si>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</si>
  <si>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</si>
  <si>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</si>
  <si>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</si>
  <si>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</si>
  <si>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</si>
  <si>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</si>
  <si>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</si>
  <si>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</si>
  <si>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</si>
  <si>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</si>
  <si>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</si>
  <si>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</si>
  <si>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</si>
  <si>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</si>
  <si>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</si>
  <si>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</si>
  <si>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</si>
  <si>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</si>
  <si>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</si>
  <si>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</si>
  <si>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</si>
  <si>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</si>
  <si>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</si>
  <si>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</si>
  <si>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</si>
  <si>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</si>
  <si>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</si>
  <si>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</si>
  <si>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</si>
  <si>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</si>
  <si>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</si>
  <si>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</si>
  <si>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</si>
  <si>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</si>
  <si>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</si>
  <si>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</si>
  <si>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</si>
  <si>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</si>
  <si>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</si>
  <si>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</si>
  <si>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</si>
  <si>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</si>
  <si>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</si>
  <si>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</si>
  <si>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</si>
  <si>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</si>
  <si>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</si>
  <si>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</si>
  <si>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</si>
  <si>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</si>
  <si>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</si>
  <si>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</si>
  <si>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</si>
  <si>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</si>
  <si>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</si>
  <si>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</si>
  <si>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</si>
  <si>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</si>
  <si>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</si>
  <si>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</si>
  <si>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</si>
  <si>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</si>
  <si>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</si>
  <si>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</si>
  <si>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</si>
  <si>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</si>
  <si>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</si>
  <si>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</si>
  <si>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</si>
  <si>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</si>
  <si>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</si>
  <si>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</si>
  <si>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</si>
  <si>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</si>
  <si>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</si>
  <si>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</si>
  <si>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</si>
  <si>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</si>
  <si>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</si>
  <si>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</si>
  <si>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</si>
  <si>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</si>
  <si>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</si>
  <si>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</si>
  <si>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</si>
  <si>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</si>
  <si>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</si>
  <si>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</si>
  <si>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</si>
  <si>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</si>
  <si>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</si>
  <si>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</si>
  <si>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</si>
  <si>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</si>
  <si>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</si>
  <si>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</si>
  <si>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</si>
  <si>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</si>
  <si>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</si>
  <si>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</si>
  <si>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</si>
  <si>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</si>
  <si>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</si>
  <si>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</si>
  <si>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</si>
  <si>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</si>
  <si>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</si>
  <si>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</si>
  <si>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</si>
  <si>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</si>
  <si>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</si>
  <si>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</si>
  <si>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</si>
  <si>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</si>
  <si>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</si>
  <si>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</si>
  <si>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</si>
  <si>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</si>
  <si>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</si>
  <si>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</si>
  <si>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</si>
  <si>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</si>
  <si>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</si>
  <si>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</si>
  <si>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</si>
  <si>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</si>
  <si>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</si>
  <si>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</si>
  <si>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</si>
  <si>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</si>
  <si>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</si>
  <si>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</si>
  <si>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</si>
  <si>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</si>
  <si>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</si>
  <si>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</si>
  <si>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</si>
  <si>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</si>
  <si>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</si>
  <si>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</si>
  <si>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</si>
  <si>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</si>
  <si>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</si>
  <si>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</si>
  <si>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</si>
  <si>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</si>
  <si>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</si>
  <si>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</si>
  <si>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</si>
  <si>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</si>
  <si>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</si>
  <si>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</si>
  <si>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</si>
  <si>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</si>
  <si>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</si>
  <si>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</si>
  <si>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</si>
  <si>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</si>
  <si>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</si>
  <si>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</si>
  <si>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</si>
  <si>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</si>
  <si>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</si>
  <si>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</si>
  <si>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</si>
  <si>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</si>
  <si>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</si>
  <si>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</si>
  <si>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</si>
  <si>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</si>
  <si>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</si>
  <si>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</si>
  <si>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</si>
  <si>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</si>
  <si>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</si>
  <si>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</si>
  <si>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</si>
  <si>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</si>
  <si>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</si>
  <si>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</si>
  <si>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</si>
  <si>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</si>
  <si>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</si>
  <si>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</si>
  <si>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</si>
  <si>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</si>
  <si>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</si>
  <si>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</si>
  <si>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</si>
  <si>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</si>
  <si>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</si>
  <si>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</si>
  <si>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</si>
  <si>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</si>
  <si>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</si>
  <si>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</si>
  <si>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</si>
  <si>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</si>
  <si>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</si>
  <si>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</si>
  <si>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</si>
  <si>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</si>
  <si>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</si>
  <si>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</si>
  <si>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</si>
  <si>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</si>
  <si>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</si>
  <si>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</si>
  <si>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</si>
  <si>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</si>
  <si>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</si>
  <si>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</si>
  <si>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</si>
  <si>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</si>
  <si>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</si>
  <si>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</si>
  <si>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</si>
  <si>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</si>
  <si>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</si>
  <si>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</si>
  <si>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</si>
  <si>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</si>
  <si>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</si>
  <si>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</si>
  <si>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</si>
  <si>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</si>
  <si>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</si>
  <si>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</si>
  <si>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</si>
  <si>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</si>
  <si>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</si>
  <si>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</si>
  <si>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</si>
  <si>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</si>
  <si>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</si>
  <si>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</si>
  <si>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</si>
  <si>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</si>
  <si>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</si>
  <si>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</si>
  <si>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</si>
  <si>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</si>
  <si>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</si>
  <si>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</si>
  <si>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</si>
  <si>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</si>
  <si>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</si>
  <si>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</si>
  <si>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</si>
  <si>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</si>
  <si>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</si>
  <si>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</si>
  <si>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</si>
  <si>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</si>
  <si>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</si>
  <si>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</si>
  <si>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</si>
  <si>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</si>
  <si>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</si>
  <si>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</si>
  <si>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</si>
  <si>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</si>
  <si>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</si>
  <si>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</si>
  <si>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</si>
  <si>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</si>
  <si>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</si>
  <si>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</si>
  <si>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</si>
  <si>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</si>
  <si>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</si>
  <si>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</si>
  <si>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</si>
  <si>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</si>
  <si>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</si>
  <si>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</si>
  <si>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</si>
  <si>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</si>
  <si>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</si>
  <si>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</si>
  <si>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</si>
  <si>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</si>
  <si>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</si>
  <si>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</si>
  <si>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</si>
  <si>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</si>
  <si>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</si>
  <si>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</si>
  <si>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</si>
  <si>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</si>
  <si>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</si>
  <si>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</si>
  <si>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</si>
  <si>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</si>
  <si>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</si>
  <si>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</si>
  <si>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</si>
  <si>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</si>
  <si>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</si>
  <si>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</si>
  <si>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</si>
  <si>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</si>
  <si>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</si>
  <si>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</si>
  <si>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</si>
  <si>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</si>
  <si>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</si>
  <si>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</si>
  <si>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</si>
  <si>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</si>
  <si>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</si>
  <si>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</si>
  <si>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</si>
  <si>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</si>
  <si>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</si>
  <si>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</si>
  <si>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</si>
  <si>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</si>
  <si>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</si>
  <si>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</si>
  <si>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</si>
  <si>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</si>
  <si>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</si>
  <si>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</si>
  <si>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</si>
  <si>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</si>
  <si>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</si>
  <si>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</si>
  <si>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</si>
  <si>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</si>
  <si>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</si>
  <si>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</si>
  <si>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</si>
  <si>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</si>
  <si>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</si>
  <si>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</si>
  <si>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</si>
  <si>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</si>
  <si>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</si>
  <si>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</si>
  <si>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</si>
  <si>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</si>
  <si>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</si>
  <si>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</si>
  <si>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</si>
  <si>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</si>
  <si>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</si>
  <si>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</si>
  <si>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</si>
  <si>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</si>
  <si>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</si>
  <si>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</si>
  <si>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</si>
  <si>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</si>
  <si>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</si>
  <si>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</si>
  <si>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</si>
  <si>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</si>
  <si>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</si>
  <si>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</si>
  <si>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</si>
  <si>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</si>
  <si>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</si>
  <si>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</si>
  <si>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</si>
  <si>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</si>
  <si>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</si>
  <si>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</si>
  <si>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</si>
  <si>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</si>
  <si>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</si>
  <si>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</si>
  <si>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</si>
  <si>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</si>
  <si>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</si>
  <si>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</si>
  <si>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</si>
  <si>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</si>
  <si>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</si>
  <si>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</si>
  <si>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</si>
  <si>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</si>
  <si>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</si>
  <si>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</si>
  <si>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</si>
  <si>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</si>
  <si>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</si>
  <si>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</si>
  <si>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</si>
  <si>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</si>
  <si>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</si>
  <si>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</si>
  <si>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</si>
  <si>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</si>
  <si>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</si>
  <si>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</si>
  <si>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</si>
  <si>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</si>
  <si>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</si>
  <si>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</si>
  <si>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</si>
  <si>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</si>
  <si>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</si>
  <si>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</si>
  <si>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</si>
  <si>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</si>
  <si>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</si>
  <si>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</si>
  <si>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</si>
  <si>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</si>
  <si>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</si>
  <si>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</si>
  <si>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</si>
  <si>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</si>
  <si>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</si>
  <si>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</si>
  <si>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</si>
  <si>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</si>
  <si>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</si>
  <si>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</si>
  <si>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</si>
  <si>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</si>
  <si>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</si>
  <si>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</si>
  <si>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</si>
  <si>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</si>
  <si>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</si>
  <si>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</si>
  <si>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</si>
  <si>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</si>
  <si>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</si>
  <si>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</si>
  <si>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</si>
  <si>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</si>
  <si>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</si>
  <si>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</si>
  <si>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</si>
  <si>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</si>
  <si>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</si>
  <si>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</si>
  <si>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</si>
  <si>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</si>
  <si>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</si>
  <si>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</si>
  <si>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</si>
  <si>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</si>
  <si>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</si>
  <si>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</si>
  <si>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</si>
  <si>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</si>
  <si>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</si>
  <si>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</si>
  <si>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</si>
  <si>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</si>
  <si>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</si>
  <si>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</si>
  <si>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</si>
  <si>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</si>
  <si>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</si>
  <si>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</si>
  <si>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</si>
  <si>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</si>
  <si>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</si>
  <si>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</si>
  <si>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</si>
  <si>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</si>
  <si>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</si>
  <si>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</si>
  <si>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</si>
  <si>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</si>
  <si>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</si>
  <si>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</si>
  <si>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</si>
  <si>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</si>
  <si>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</si>
  <si>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</si>
  <si>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</si>
  <si>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</si>
  <si>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</si>
  <si>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</si>
  <si>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</si>
  <si>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</si>
  <si>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</si>
  <si>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</si>
  <si>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</si>
  <si>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</si>
  <si>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</si>
  <si>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</si>
  <si>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</si>
  <si>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</si>
  <si>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</si>
  <si>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</si>
  <si>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</si>
  <si>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</si>
  <si>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</si>
  <si>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</si>
  <si>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</si>
  <si>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</si>
  <si>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</si>
  <si>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</si>
  <si>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</si>
  <si>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</si>
  <si>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</si>
  <si>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</si>
  <si>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</si>
  <si>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</si>
  <si>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</si>
  <si>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</si>
  <si>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</si>
  <si>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</si>
  <si>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</si>
  <si>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</si>
  <si>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</si>
  <si>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</si>
  <si>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</si>
  <si>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</si>
  <si>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</si>
  <si>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</si>
  <si>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</si>
  <si>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</si>
  <si>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</si>
  <si>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</si>
  <si>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</si>
  <si>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</si>
  <si>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</si>
  <si>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</si>
  <si>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</si>
  <si>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</si>
  <si>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</si>
  <si>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</si>
  <si>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</si>
  <si>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</si>
  <si>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</si>
  <si>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</si>
  <si>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</si>
  <si>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</si>
  <si>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</si>
  <si>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</si>
  <si>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</si>
  <si>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</si>
  <si>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</si>
  <si>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</si>
  <si>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</si>
  <si>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</si>
  <si>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</si>
  <si>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</si>
  <si>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</si>
  <si>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</si>
  <si>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</si>
  <si>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</si>
  <si>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</si>
  <si>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</si>
  <si>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</si>
  <si>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</si>
  <si>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</si>
  <si>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</si>
  <si>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</si>
  <si>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</si>
  <si>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</si>
  <si>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</si>
  <si>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</si>
  <si>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</si>
  <si>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</si>
  <si>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</si>
  <si>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</si>
  <si>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</si>
  <si>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</si>
  <si>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</si>
  <si>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</si>
  <si>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</si>
  <si>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</si>
  <si>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</si>
  <si>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</si>
  <si>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</si>
  <si>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</si>
  <si>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</si>
  <si>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</si>
  <si>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</si>
  <si>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</si>
  <si>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</si>
  <si>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</si>
  <si>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</si>
  <si>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</si>
  <si>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</si>
  <si>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</si>
  <si>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</si>
  <si>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</si>
  <si>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</si>
  <si>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</si>
  <si>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</si>
  <si>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</si>
  <si>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</si>
  <si>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</si>
  <si>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</si>
  <si>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</si>
  <si>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</si>
  <si>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</si>
  <si>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</si>
  <si>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</si>
  <si>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</si>
  <si>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</si>
  <si>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</si>
  <si>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</si>
  <si>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</si>
  <si>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</si>
  <si>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</si>
  <si>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</si>
  <si>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</si>
  <si>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</si>
  <si>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</si>
  <si>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</si>
  <si>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</si>
  <si>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</si>
  <si>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</si>
  <si>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</si>
  <si>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</si>
  <si>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</si>
  <si>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</si>
  <si>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</si>
  <si>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</si>
  <si>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</si>
  <si>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</si>
  <si>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</si>
  <si>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</si>
  <si>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</si>
  <si>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</si>
  <si>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</si>
  <si>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</si>
  <si>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</si>
  <si>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</si>
  <si>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</si>
  <si>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</si>
  <si>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</si>
  <si>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</si>
  <si>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</si>
  <si>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</si>
  <si>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</si>
  <si>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</si>
  <si>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</si>
  <si>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</si>
  <si>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</si>
  <si>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</si>
  <si>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</si>
  <si>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</si>
  <si>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</si>
  <si>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</si>
  <si>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</si>
  <si>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</si>
  <si>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</si>
  <si>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</si>
  <si>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</si>
  <si>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</si>
  <si>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</si>
  <si>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</si>
  <si>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</si>
  <si>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</si>
  <si>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</si>
  <si>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</si>
  <si>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</si>
  <si>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</si>
  <si>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</si>
  <si>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</si>
  <si>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</si>
  <si>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</si>
  <si>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</si>
  <si>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</si>
  <si>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</si>
  <si>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</si>
  <si>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</si>
  <si>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</si>
  <si>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</si>
  <si>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</si>
  <si>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</si>
  <si>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</si>
  <si>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</si>
  <si>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</si>
  <si>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</si>
  <si>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</si>
  <si>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</si>
  <si>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</si>
  <si>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</si>
  <si>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</si>
  <si>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</si>
  <si>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</si>
  <si>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</si>
  <si>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</si>
  <si>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</si>
  <si>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</si>
  <si>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</si>
  <si>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</si>
  <si>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</si>
  <si>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</si>
  <si>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</si>
  <si>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</si>
  <si>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</si>
  <si>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</si>
  <si>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</si>
  <si>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</si>
  <si>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</si>
  <si>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</si>
  <si>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</si>
  <si>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</si>
  <si>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</si>
  <si>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</si>
  <si>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</si>
  <si>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</si>
  <si>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</si>
  <si>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</si>
  <si>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</si>
  <si>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</si>
  <si>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</si>
  <si>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</si>
  <si>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</si>
  <si>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</si>
  <si>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</si>
  <si>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</si>
  <si>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</si>
  <si>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</si>
  <si>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</si>
  <si>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</si>
  <si>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</si>
  <si>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</si>
  <si>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</si>
  <si>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</si>
  <si>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</si>
  <si>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</si>
  <si>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</si>
  <si>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</si>
  <si>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</si>
  <si>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</si>
  <si>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</si>
  <si>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</si>
  <si>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</si>
  <si>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</si>
  <si>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</si>
  <si>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</si>
  <si>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</si>
  <si>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</si>
  <si>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</si>
  <si>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</si>
  <si>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</si>
  <si>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</si>
  <si>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</si>
  <si>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</si>
  <si>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</si>
  <si>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</si>
  <si>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</si>
  <si>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</si>
  <si>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</si>
  <si>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</si>
  <si>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</si>
  <si>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</si>
  <si>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</si>
  <si>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</si>
  <si>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</si>
  <si>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</si>
  <si>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</si>
  <si>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</si>
  <si>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</si>
  <si>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</si>
  <si>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</si>
  <si>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</si>
  <si>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</si>
  <si>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</si>
  <si>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</si>
  <si>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</si>
  <si>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</si>
  <si>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</si>
  <si>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</si>
  <si>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</si>
  <si>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</si>
  <si>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</si>
  <si>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</si>
  <si>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</si>
  <si>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</si>
  <si>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</si>
  <si>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</si>
  <si>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</si>
  <si>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</si>
  <si>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</si>
  <si>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</si>
  <si>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</si>
  <si>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</si>
  <si>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</si>
  <si>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</si>
  <si>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</si>
  <si>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</si>
  <si>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</si>
  <si>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</si>
  <si>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</si>
  <si>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</si>
  <si>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</si>
  <si>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</si>
  <si>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</si>
  <si>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</si>
  <si>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</si>
  <si>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</si>
  <si>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</si>
  <si>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</si>
  <si>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</si>
  <si>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</si>
  <si>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</si>
  <si>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</si>
  <si>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</si>
  <si>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</si>
  <si>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</si>
  <si>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</si>
  <si>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</si>
  <si>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</si>
  <si>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</si>
  <si>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</si>
  <si>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</si>
  <si>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</si>
  <si>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</si>
  <si>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</si>
  <si>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</si>
  <si>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</si>
  <si>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</si>
  <si>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</si>
  <si>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</si>
  <si>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</si>
  <si>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</si>
  <si>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</si>
  <si>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</si>
  <si>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</si>
  <si>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</si>
  <si>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</si>
  <si>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</si>
  <si>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</si>
  <si>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</si>
  <si>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</si>
  <si>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</si>
  <si>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</si>
  <si>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</si>
  <si>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</si>
  <si>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</si>
  <si>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</si>
  <si>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</si>
  <si>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</si>
  <si>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</si>
  <si>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</si>
  <si>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</si>
  <si>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</si>
  <si>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</si>
  <si>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</si>
  <si>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</si>
  <si>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</si>
  <si>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</si>
  <si>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</si>
  <si>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</si>
  <si>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</si>
  <si>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</si>
  <si>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</si>
  <si>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</si>
  <si>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</si>
  <si>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</si>
  <si>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</si>
  <si>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</si>
  <si>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</si>
  <si>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</si>
  <si>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</si>
  <si>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</si>
  <si>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</si>
  <si>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</si>
  <si>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</si>
  <si>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</si>
  <si>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</si>
  <si>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</si>
  <si>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</si>
  <si>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</si>
  <si>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</si>
  <si>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</si>
  <si>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</si>
  <si>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</si>
  <si>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</si>
  <si>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</si>
  <si>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</si>
  <si>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</si>
  <si>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</si>
  <si>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</si>
  <si>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</si>
  <si>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</si>
  <si>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</si>
  <si>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</si>
  <si>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</si>
  <si>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</si>
  <si>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</si>
  <si>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</si>
  <si>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</si>
  <si>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</si>
  <si>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</si>
  <si>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</si>
  <si>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</si>
  <si>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</si>
  <si>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</si>
  <si>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</si>
  <si>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</si>
  <si>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</si>
  <si>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</si>
  <si>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</si>
  <si>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</si>
  <si>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</si>
  <si>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</si>
  <si>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</si>
  <si>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</si>
  <si>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</si>
  <si>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</si>
  <si>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</si>
  <si>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</si>
  <si>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</si>
  <si>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</si>
  <si>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</si>
  <si>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</si>
  <si>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</si>
  <si>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</si>
  <si>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</si>
  <si>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</si>
  <si>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</si>
  <si>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</si>
  <si>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</si>
  <si>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</si>
  <si>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</si>
  <si>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</si>
  <si>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</si>
  <si>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</si>
  <si>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</si>
  <si>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</si>
  <si>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</si>
  <si>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</si>
  <si>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</si>
  <si>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</si>
  <si>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</si>
  <si>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</si>
  <si>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</si>
  <si>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</si>
  <si>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</si>
  <si>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</si>
  <si>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</si>
  <si>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</si>
  <si>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</si>
  <si>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</si>
  <si>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</si>
  <si>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</si>
  <si>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</si>
  <si>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</si>
  <si>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</si>
  <si>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</si>
  <si>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</si>
  <si>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</si>
  <si>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</si>
  <si>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</si>
  <si>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</si>
  <si>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</si>
  <si>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</si>
  <si>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</si>
  <si>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</si>
  <si>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</si>
  <si>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</si>
  <si>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</si>
  <si>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</si>
  <si>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</si>
  <si>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</si>
  <si>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</si>
  <si>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</si>
  <si>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</si>
  <si>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</si>
  <si>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</si>
  <si>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</si>
  <si>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</si>
  <si>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</si>
  <si>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</si>
  <si>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</si>
  <si>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</si>
  <si>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</si>
  <si>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</si>
  <si>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</si>
  <si>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</si>
  <si>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</si>
  <si>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</si>
  <si>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</si>
  <si>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</si>
  <si>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</si>
  <si>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</si>
  <si>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</si>
  <si>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</si>
  <si>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</si>
  <si>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</si>
  <si>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</si>
  <si>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</si>
  <si>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</si>
  <si>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</si>
  <si>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</si>
  <si>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</si>
  <si>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</si>
  <si>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</si>
  <si>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</si>
  <si>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</si>
  <si>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</si>
  <si>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</si>
  <si>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</si>
  <si>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</si>
  <si>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</si>
  <si>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</si>
  <si>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</si>
  <si>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</si>
  <si>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</si>
  <si>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</si>
  <si>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</si>
  <si>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</si>
  <si>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</si>
  <si>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</si>
  <si>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</si>
  <si>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</si>
  <si>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</si>
  <si>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</si>
  <si>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</si>
  <si>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</si>
  <si>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</si>
  <si>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</si>
  <si>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</si>
  <si>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</si>
  <si>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</si>
  <si>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</si>
  <si>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</si>
  <si>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</si>
  <si>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</si>
  <si>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</si>
  <si>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</si>
  <si>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</si>
  <si>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</si>
  <si>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</si>
  <si>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</si>
  <si>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</si>
  <si>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</si>
  <si>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</si>
  <si>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</si>
  <si>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</si>
  <si>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</si>
  <si>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</si>
  <si>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</si>
  <si>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</si>
  <si>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</si>
  <si>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</si>
  <si>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</si>
  <si>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</si>
  <si>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</si>
  <si>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</si>
  <si>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</si>
  <si>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</si>
  <si>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</si>
  <si>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</si>
  <si>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</si>
  <si>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</si>
  <si>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</si>
  <si>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</si>
  <si>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</si>
  <si>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</si>
  <si>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</si>
  <si>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</si>
  <si>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</si>
  <si>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</si>
  <si>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</si>
  <si>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</si>
  <si>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</si>
  <si>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</si>
  <si>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</si>
  <si>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</si>
  <si>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</si>
  <si>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</si>
  <si>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</si>
  <si>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</si>
  <si>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</si>
  <si>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</si>
  <si>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</si>
  <si>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</si>
  <si>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</si>
  <si>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</si>
  <si>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</si>
  <si>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</si>
  <si>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</si>
  <si>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</si>
  <si>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</si>
  <si>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</si>
  <si>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</si>
  <si>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</si>
  <si>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</si>
  <si>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</si>
  <si>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</si>
  <si>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</si>
  <si>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</si>
  <si>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</si>
  <si>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</si>
  <si>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</si>
  <si>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</si>
  <si>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</si>
  <si>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</si>
  <si>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</si>
  <si>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</si>
  <si>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</si>
  <si>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</si>
  <si>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</si>
  <si>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</si>
  <si>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</si>
  <si>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</si>
  <si>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</si>
  <si>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</si>
  <si>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</si>
  <si>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</si>
  <si>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</si>
  <si>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</si>
  <si>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</si>
  <si>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</si>
  <si>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</si>
  <si>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</si>
  <si>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</si>
  <si>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</si>
  <si>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</si>
  <si>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</si>
  <si>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</si>
  <si>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</si>
  <si>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</si>
  <si>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</si>
  <si>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</si>
  <si>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</si>
  <si>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</si>
  <si>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</si>
  <si>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</si>
  <si>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</si>
  <si>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</si>
  <si>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</si>
  <si>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</si>
  <si>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</si>
  <si>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</si>
  <si>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</si>
  <si>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</si>
  <si>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</si>
  <si>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</si>
  <si>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</si>
  <si>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</si>
  <si>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</si>
  <si>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</si>
  <si>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</si>
  <si>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</si>
  <si>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</si>
  <si>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</si>
  <si>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</si>
  <si>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</si>
  <si>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</si>
  <si>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</si>
  <si>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</si>
  <si>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</si>
  <si>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</si>
  <si>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</si>
  <si>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</si>
  <si>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</si>
  <si>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</si>
  <si>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</si>
  <si>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</si>
  <si>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</si>
  <si>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</si>
  <si>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</si>
  <si>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</si>
  <si>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</si>
  <si>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</si>
  <si>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</si>
  <si>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</si>
  <si>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</si>
  <si>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</si>
  <si>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</si>
  <si>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</si>
  <si>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</si>
  <si>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</si>
  <si>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</si>
  <si>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</si>
  <si>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</si>
  <si>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</si>
  <si>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</si>
  <si>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</si>
  <si>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</si>
  <si>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</si>
  <si>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</si>
  <si>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</si>
  <si>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</si>
  <si>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</si>
  <si>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</si>
  <si>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</si>
  <si>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</si>
  <si>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</si>
  <si>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</si>
  <si>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</si>
  <si>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</si>
  <si>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</si>
  <si>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</si>
  <si>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</si>
  <si>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</si>
  <si>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</si>
  <si>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</si>
  <si>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</si>
  <si>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</si>
  <si>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</si>
  <si>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</si>
  <si>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</si>
  <si>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</si>
  <si>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</si>
  <si>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</si>
  <si>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</si>
  <si>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</si>
  <si>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</si>
  <si>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</si>
  <si>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</si>
  <si>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</si>
  <si>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</si>
  <si>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</si>
  <si>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</si>
  <si>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</si>
  <si>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</si>
  <si>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</si>
  <si>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</si>
  <si>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</si>
  <si>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</si>
  <si>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</si>
  <si>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</si>
  <si>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</si>
  <si>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</si>
  <si>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</si>
  <si>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</si>
  <si>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</si>
  <si>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</si>
  <si>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</si>
  <si>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</si>
  <si>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</si>
  <si>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</si>
  <si>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</si>
  <si>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</si>
  <si>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</si>
  <si>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</si>
  <si>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</si>
  <si>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</si>
  <si>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</si>
  <si>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</si>
  <si>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</si>
  <si>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</si>
  <si>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</si>
  <si>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</si>
  <si>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</si>
  <si>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</si>
  <si>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</si>
  <si>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</si>
  <si>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</si>
  <si>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</si>
  <si>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</si>
  <si>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</si>
  <si>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</si>
  <si>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</si>
  <si>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</si>
  <si>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</si>
  <si>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</si>
  <si>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</si>
  <si>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</si>
  <si>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</si>
  <si>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</si>
  <si>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</si>
  <si>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</si>
  <si>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</si>
  <si>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</si>
  <si>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</si>
  <si>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</si>
  <si>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</si>
  <si>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</si>
  <si>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</si>
  <si>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</si>
  <si>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</si>
  <si>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</si>
  <si>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</si>
  <si>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</si>
  <si>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</si>
  <si>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</si>
  <si>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</si>
  <si>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</si>
  <si>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</si>
  <si>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</si>
  <si>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</si>
  <si>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</si>
  <si>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</si>
  <si>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</si>
  <si>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</si>
  <si>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</si>
  <si>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</si>
  <si>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</si>
  <si>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</si>
  <si>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</si>
  <si>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</si>
  <si>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</si>
  <si>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</si>
  <si>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</si>
  <si>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</si>
  <si>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</si>
  <si>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</si>
  <si>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</si>
  <si>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</si>
  <si>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</si>
  <si>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</si>
  <si>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</si>
  <si>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</si>
  <si>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</si>
  <si>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</si>
  <si>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</si>
  <si>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</si>
  <si>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</si>
  <si>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</si>
  <si>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</si>
  <si>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</si>
  <si>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</si>
  <si>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</si>
  <si>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</si>
  <si>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</si>
  <si>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</si>
  <si>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</si>
  <si>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</si>
  <si>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</si>
  <si>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</si>
  <si>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</si>
  <si>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</si>
  <si>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</si>
  <si>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</si>
  <si>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</si>
  <si>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</si>
  <si>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</si>
  <si>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</si>
  <si>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</si>
  <si>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</si>
  <si>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</si>
  <si>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</si>
  <si>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</si>
  <si>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</si>
  <si>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</si>
  <si>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</si>
  <si>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</si>
  <si>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</si>
  <si>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</si>
  <si>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</si>
  <si>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</si>
  <si>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</si>
  <si>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</si>
  <si>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</si>
  <si>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</si>
  <si>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</si>
  <si>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</si>
  <si>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</si>
  <si>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</si>
  <si>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</si>
  <si>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</si>
  <si>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</si>
  <si>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</si>
  <si>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</si>
  <si>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</si>
  <si>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</si>
  <si>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</si>
  <si>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</si>
  <si>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</si>
  <si>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</si>
  <si>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</si>
  <si>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</si>
  <si>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</si>
  <si>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</si>
  <si>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</si>
  <si>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</si>
  <si>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</si>
  <si>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</si>
  <si>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</si>
  <si>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</si>
  <si>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</si>
  <si>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</si>
  <si>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</si>
  <si>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</si>
  <si>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</si>
  <si>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</si>
  <si>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</si>
  <si>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</si>
  <si>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</si>
  <si>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</si>
  <si>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</si>
  <si>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</si>
  <si>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</si>
  <si>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</si>
  <si>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</si>
  <si>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</si>
  <si>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</si>
  <si>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</si>
  <si>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</si>
  <si>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</si>
  <si>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</si>
  <si>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</si>
  <si>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</si>
  <si>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</si>
  <si>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</si>
  <si>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</si>
  <si>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</si>
  <si>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</si>
  <si>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</si>
  <si>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</si>
  <si>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</si>
  <si>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</si>
  <si>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</si>
  <si>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</si>
  <si>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</si>
  <si>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</si>
  <si>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</si>
  <si>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</si>
  <si>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</si>
  <si>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</si>
  <si>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</si>
  <si>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</si>
  <si>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</si>
  <si>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</si>
  <si>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</si>
  <si>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</si>
  <si>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</si>
  <si>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</si>
  <si>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</si>
  <si>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</si>
  <si>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</si>
  <si>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</si>
  <si>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</si>
  <si>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</si>
  <si>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</si>
  <si>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</si>
  <si>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</si>
  <si>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</si>
  <si>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</si>
  <si>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</si>
  <si>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</si>
  <si>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</si>
  <si>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</si>
  <si>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</si>
  <si>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</si>
  <si>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</si>
  <si>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</si>
  <si>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</si>
  <si>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</si>
  <si>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</si>
  <si>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</si>
  <si>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</si>
  <si>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</si>
  <si>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</si>
  <si>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</si>
  <si>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</si>
  <si>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</si>
  <si>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</si>
  <si>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</si>
  <si>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</si>
  <si>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</si>
  <si>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</si>
  <si>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</si>
  <si>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</si>
  <si>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</si>
  <si>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</si>
  <si>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</si>
  <si>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</si>
  <si>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</si>
  <si>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</si>
  <si>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</si>
  <si>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</si>
  <si>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</si>
  <si>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</si>
  <si>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</si>
  <si>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</si>
  <si>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</si>
  <si>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</si>
  <si>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</si>
  <si>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</si>
  <si>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</si>
  <si>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</si>
  <si>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</si>
  <si>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</si>
  <si>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</si>
  <si>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</si>
  <si>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</si>
  <si>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</si>
  <si>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</si>
  <si>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</si>
  <si>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</si>
  <si>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</si>
  <si>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</si>
  <si>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</si>
  <si>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</si>
  <si>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</si>
  <si>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</si>
  <si>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</si>
  <si>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</si>
  <si>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</si>
  <si>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</si>
  <si>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</si>
  <si>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</si>
  <si>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</si>
  <si>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</si>
  <si>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</si>
  <si>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</si>
  <si>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</si>
  <si>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</si>
  <si>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</si>
  <si>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</si>
  <si>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</si>
  <si>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</si>
  <si>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</si>
  <si>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</si>
  <si>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</si>
  <si>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</si>
  <si>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</si>
  <si>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</si>
  <si>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</si>
  <si>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</si>
  <si>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</si>
  <si>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</si>
  <si>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</si>
  <si>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</si>
  <si>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</si>
  <si>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</si>
  <si>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</si>
  <si>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</si>
  <si>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</si>
  <si>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</si>
  <si>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</si>
  <si>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</si>
  <si>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</si>
  <si>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</si>
  <si>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</si>
  <si>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</si>
  <si>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</si>
  <si>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</si>
  <si>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</si>
  <si>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</si>
  <si>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</si>
  <si>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</si>
  <si>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</si>
  <si>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</si>
  <si>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</si>
  <si>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</si>
  <si>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</si>
  <si>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</si>
  <si>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</si>
  <si>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</si>
  <si>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</si>
  <si>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</si>
  <si>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</si>
  <si>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</si>
  <si>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</si>
  <si>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</si>
  <si>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</si>
  <si>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</si>
  <si>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</si>
  <si>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</si>
  <si>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</si>
  <si>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</si>
  <si>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</si>
  <si>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</si>
  <si>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</si>
  <si>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</si>
  <si>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</si>
  <si>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</si>
  <si>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</si>
  <si>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</si>
  <si>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</si>
  <si>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</si>
  <si>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</si>
  <si>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</si>
  <si>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</si>
  <si>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</si>
  <si>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</si>
  <si>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</si>
  <si>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</si>
  <si>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</si>
  <si>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</si>
  <si>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</si>
  <si>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</si>
  <si>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</si>
  <si>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</si>
  <si>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</si>
  <si>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</si>
  <si>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</si>
  <si>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</si>
  <si>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</si>
  <si>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</si>
  <si>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</si>
  <si>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</si>
  <si>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</si>
  <si>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</si>
  <si>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</si>
  <si>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</si>
  <si>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</si>
  <si>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</si>
  <si>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</si>
  <si>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</si>
  <si>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</si>
  <si>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</si>
  <si>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</si>
  <si>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</si>
  <si>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</si>
  <si>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</si>
  <si>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</si>
  <si>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</si>
  <si>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</si>
  <si>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</si>
  <si>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</si>
  <si>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</si>
  <si>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</si>
  <si>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</si>
  <si>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</si>
  <si>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</si>
  <si>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</si>
  <si>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</si>
  <si>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</si>
  <si>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</si>
  <si>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</si>
  <si>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</si>
  <si>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</si>
  <si>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</si>
  <si>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</si>
  <si>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</si>
  <si>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</si>
  <si>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</si>
  <si>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</si>
  <si>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</si>
  <si>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</si>
  <si>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</si>
  <si>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</si>
  <si>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</si>
  <si>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</si>
  <si>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</si>
  <si>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</si>
  <si>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</si>
  <si>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</si>
  <si>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</si>
  <si>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</si>
  <si>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</si>
  <si>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</si>
  <si>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</si>
  <si>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</si>
  <si>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</si>
  <si>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</si>
  <si>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</si>
  <si>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</si>
  <si>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</si>
  <si>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</si>
  <si>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</si>
  <si>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</si>
  <si>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</si>
  <si>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</si>
  <si>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</si>
  <si>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</si>
  <si>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</si>
  <si>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</si>
  <si>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</si>
  <si>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</si>
  <si>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</si>
  <si>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</si>
  <si>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</si>
  <si>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</si>
  <si>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</si>
  <si>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</si>
  <si>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</si>
  <si>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</si>
  <si>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</si>
  <si>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</si>
  <si>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</si>
  <si>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</si>
  <si>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</si>
  <si>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</si>
  <si>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</si>
  <si>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</si>
  <si>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</si>
  <si>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</si>
  <si>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</si>
  <si>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</si>
  <si>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</si>
  <si>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</si>
  <si>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</si>
  <si>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</si>
  <si>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</si>
  <si>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</si>
  <si>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</si>
  <si>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</si>
  <si>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</si>
  <si>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</si>
  <si>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</si>
  <si>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</si>
  <si>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</si>
  <si>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</si>
  <si>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</si>
  <si>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</si>
  <si>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</si>
  <si>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</si>
  <si>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</si>
  <si>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</si>
  <si>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</si>
  <si>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</si>
  <si>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</si>
  <si>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</si>
  <si>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</si>
  <si>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</si>
  <si>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</si>
  <si>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</si>
  <si>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</si>
  <si>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</si>
  <si>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</si>
  <si>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</si>
  <si>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</si>
  <si>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</si>
  <si>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</si>
  <si>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</si>
  <si>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</si>
  <si>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</si>
  <si>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</si>
  <si>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</si>
  <si>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</si>
  <si>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</si>
  <si>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</si>
  <si>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</si>
  <si>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</si>
  <si>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</si>
  <si>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</si>
  <si>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</si>
  <si>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</si>
  <si>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</si>
  <si>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</si>
  <si>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</si>
  <si>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</si>
  <si>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</si>
  <si>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</si>
  <si>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</si>
  <si>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</si>
  <si>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</si>
  <si>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</si>
  <si>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</si>
  <si>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</si>
  <si>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</si>
  <si>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</si>
  <si>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</si>
  <si>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</si>
  <si>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</si>
  <si>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</si>
  <si>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</si>
  <si>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</si>
  <si>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</si>
  <si>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</si>
  <si>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</si>
  <si>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</si>
  <si>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</si>
  <si>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</si>
  <si>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</si>
  <si>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</si>
  <si>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</si>
  <si>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</si>
  <si>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</si>
  <si>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</si>
  <si>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</si>
  <si>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</si>
  <si>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</si>
  <si>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</si>
  <si>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</si>
  <si>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</si>
  <si>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</si>
  <si>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</si>
  <si>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</si>
  <si>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</si>
  <si>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</si>
  <si>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</si>
  <si>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</si>
  <si>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</si>
  <si>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</si>
  <si>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</si>
  <si>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</si>
  <si>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</si>
  <si>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</si>
  <si>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</si>
  <si>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</si>
  <si>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</si>
  <si>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</si>
  <si>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</si>
  <si>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</si>
  <si>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</si>
  <si>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</si>
  <si>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</si>
  <si>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</si>
  <si>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</si>
  <si>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</si>
  <si>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</si>
  <si>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</si>
  <si>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</si>
  <si>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</si>
  <si>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</si>
  <si>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</si>
  <si>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</si>
  <si>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</si>
  <si>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</si>
  <si>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</si>
  <si>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</si>
  <si>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</si>
  <si>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</si>
  <si>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</si>
  <si>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</si>
  <si>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</si>
  <si>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</si>
  <si>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</si>
  <si>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</si>
  <si>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</si>
  <si>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</si>
  <si>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</si>
  <si>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</si>
  <si>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</si>
  <si>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</si>
  <si>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</si>
  <si>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</si>
  <si>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</si>
  <si>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</si>
  <si>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</si>
  <si>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</si>
  <si>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</si>
  <si>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</si>
  <si>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</si>
  <si>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</si>
  <si>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</si>
  <si>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</si>
  <si>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</si>
  <si>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</si>
  <si>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</si>
  <si>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</si>
  <si>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</si>
  <si>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</si>
  <si>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</si>
  <si>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</si>
  <si>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</si>
  <si>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</si>
  <si>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</si>
  <si>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</si>
  <si>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</si>
  <si>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</si>
  <si>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</si>
  <si>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</si>
  <si>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</si>
  <si>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</si>
  <si>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</si>
  <si>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</si>
  <si>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</si>
  <si>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</si>
  <si>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</si>
  <si>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</si>
  <si>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</si>
  <si>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</si>
  <si>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</si>
  <si>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</si>
  <si>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</si>
  <si>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</si>
  <si>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</si>
  <si>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</si>
  <si>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</si>
  <si>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</si>
  <si>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</si>
  <si>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</si>
  <si>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</si>
  <si>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</si>
  <si>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</si>
  <si>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</si>
  <si>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</si>
  <si>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</si>
  <si>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</si>
  <si>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</si>
  <si>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</si>
  <si>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</si>
  <si>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</si>
  <si>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</si>
  <si>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</si>
  <si>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</si>
  <si>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</si>
  <si>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</si>
  <si>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</si>
  <si>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</si>
  <si>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</si>
  <si>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</si>
  <si>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</si>
  <si>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</si>
  <si>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</si>
  <si>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</si>
  <si>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</si>
  <si>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</si>
  <si>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</si>
  <si>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</si>
  <si>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</si>
  <si>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</si>
  <si>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</si>
  <si>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</si>
  <si>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</si>
  <si>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</si>
  <si>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</si>
  <si>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</si>
  <si>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</si>
  <si>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</si>
  <si>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</si>
  <si>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</si>
  <si>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</si>
  <si>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</si>
  <si>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</si>
  <si>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</si>
  <si>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</si>
  <si>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</si>
  <si>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</si>
  <si>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</si>
  <si>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</si>
  <si>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</si>
  <si>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</si>
  <si>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</si>
  <si>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</si>
  <si>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</si>
  <si>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</si>
  <si>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</si>
  <si>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</si>
  <si>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</si>
  <si>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</si>
  <si>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</si>
  <si>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</si>
  <si>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</si>
  <si>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</si>
  <si>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</si>
  <si>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</si>
  <si>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</si>
  <si>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</si>
  <si>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</si>
  <si>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</si>
  <si>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</si>
  <si>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</si>
  <si>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</si>
  <si>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</si>
  <si>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</si>
  <si>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</si>
  <si>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</si>
  <si>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</si>
  <si>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</si>
  <si>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</si>
  <si>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</si>
  <si>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</si>
  <si>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</si>
  <si>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</si>
  <si>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</si>
  <si>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</si>
  <si>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</si>
  <si>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</si>
  <si>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</si>
  <si>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</si>
  <si>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</si>
  <si>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</si>
  <si>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</si>
  <si>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</si>
  <si>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</si>
  <si>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</si>
  <si>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</si>
  <si>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</si>
  <si>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</si>
  <si>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</si>
  <si>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</si>
  <si>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</si>
  <si>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</si>
  <si>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</si>
  <si>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</si>
  <si>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</si>
  <si>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</si>
  <si>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</si>
  <si>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</si>
  <si>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</si>
  <si>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</si>
  <si>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</si>
  <si>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</si>
  <si>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</si>
  <si>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</si>
  <si>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</si>
  <si>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</si>
  <si>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</si>
  <si>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</si>
  <si>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</si>
  <si>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</si>
  <si>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</si>
  <si>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</si>
  <si>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</si>
  <si>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</si>
  <si>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</si>
  <si>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</si>
  <si>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</si>
  <si>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</si>
  <si>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</si>
  <si>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</si>
  <si>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</si>
  <si>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</si>
  <si>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</si>
  <si>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</si>
  <si>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</si>
  <si>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</si>
  <si>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</si>
  <si>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</si>
  <si>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</si>
  <si>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</si>
  <si>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</si>
  <si>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</si>
  <si>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</si>
  <si>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</si>
  <si>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</si>
  <si>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</si>
  <si>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</si>
  <si>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</si>
  <si>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</si>
  <si>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</si>
  <si>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</si>
  <si>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</si>
  <si>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</si>
  <si>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</si>
  <si>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</si>
  <si>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</si>
  <si>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</si>
  <si>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</si>
  <si>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</si>
  <si>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</si>
  <si>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</si>
  <si>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</si>
  <si>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</si>
  <si>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</si>
  <si>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</si>
  <si>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</si>
  <si>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</si>
  <si>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</si>
  <si>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</si>
  <si>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</si>
  <si>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</si>
  <si>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</si>
  <si>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</si>
  <si>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</si>
  <si>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</si>
  <si>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</si>
  <si>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</si>
  <si>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</si>
  <si>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</si>
  <si>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</si>
  <si>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</si>
  <si>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</si>
  <si>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</si>
  <si>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</si>
  <si>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</si>
  <si>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</si>
  <si>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</si>
  <si>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</si>
  <si>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</si>
  <si>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</si>
  <si>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</si>
  <si>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</si>
  <si>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</si>
  <si>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</si>
  <si>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</si>
  <si>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</si>
  <si>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</si>
  <si>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</si>
  <si>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</si>
  <si>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</si>
  <si>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</si>
  <si>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</si>
  <si>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</si>
  <si>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</si>
  <si>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</si>
  <si>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</si>
  <si>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</si>
  <si>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</si>
  <si>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</si>
  <si>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</si>
  <si>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</si>
  <si>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</si>
  <si>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</si>
  <si>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</si>
  <si>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</si>
  <si>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</si>
  <si>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</si>
  <si>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</si>
  <si>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</si>
  <si>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</si>
  <si>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</si>
  <si>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</si>
  <si>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</si>
  <si>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</si>
  <si>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</si>
  <si>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</si>
  <si>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</si>
  <si>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</si>
  <si>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</si>
  <si>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</si>
  <si>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</si>
  <si>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</si>
  <si>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</si>
  <si>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</si>
  <si>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</si>
  <si>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</si>
  <si>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</si>
  <si>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</si>
  <si>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</si>
  <si>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</si>
  <si>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</si>
  <si>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</si>
  <si>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</si>
  <si>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</si>
  <si>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</si>
  <si>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</si>
  <si>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</si>
  <si>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</si>
  <si>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</si>
  <si>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</si>
  <si>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</si>
  <si>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</si>
  <si>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</si>
  <si>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</si>
  <si>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</si>
  <si>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</si>
  <si>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</si>
  <si>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</si>
  <si>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</si>
  <si>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</si>
  <si>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</si>
  <si>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</si>
  <si>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</si>
  <si>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</si>
  <si>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</si>
  <si>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</si>
  <si>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</si>
  <si>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</si>
  <si>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</si>
  <si>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</si>
  <si>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</si>
  <si>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</si>
  <si>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</si>
  <si>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</si>
  <si>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</si>
  <si>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</si>
  <si>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</si>
  <si>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</si>
  <si>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</si>
  <si>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</si>
  <si>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</si>
  <si>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</si>
  <si>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</si>
  <si>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</si>
  <si>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</si>
  <si>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</si>
  <si>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</si>
  <si>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</si>
  <si>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</si>
  <si>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</si>
  <si>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</si>
  <si>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</si>
  <si>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</si>
  <si>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</si>
  <si>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</si>
  <si>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</si>
  <si>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</si>
  <si>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</si>
  <si>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</si>
  <si>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</si>
  <si>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</si>
  <si>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</si>
  <si>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</si>
  <si>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</si>
  <si>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</si>
  <si>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</si>
  <si>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</si>
  <si>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</si>
  <si>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</si>
  <si>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</si>
  <si>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</si>
  <si>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</si>
  <si>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</si>
  <si>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</si>
  <si>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</si>
  <si>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</si>
  <si>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</si>
  <si>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</si>
  <si>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</si>
  <si>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</si>
  <si>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</si>
  <si>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</si>
  <si>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</si>
  <si>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</si>
  <si>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</si>
  <si>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</si>
  <si>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</si>
  <si>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</si>
  <si>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</si>
  <si>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</si>
  <si>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</si>
  <si>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</si>
  <si>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</si>
  <si>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</si>
  <si>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</si>
  <si>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</si>
  <si>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</si>
  <si>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</si>
  <si>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</si>
  <si>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</si>
  <si>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</si>
  <si>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</si>
  <si>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</si>
  <si>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</si>
  <si>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</si>
  <si>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</si>
  <si>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</si>
  <si>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</si>
  <si>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</si>
  <si>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</si>
  <si>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</si>
  <si>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</si>
  <si>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</si>
  <si>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</si>
  <si>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</si>
  <si>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</si>
  <si>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</si>
  <si>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</si>
  <si>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</si>
  <si>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</si>
  <si>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</si>
  <si>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</si>
  <si>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</si>
  <si>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</si>
  <si>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</si>
  <si>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</si>
  <si>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</si>
  <si>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</si>
  <si>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</si>
  <si>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</si>
  <si>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</si>
  <si>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</si>
  <si>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</si>
  <si>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</si>
  <si>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</si>
  <si>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</si>
  <si>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</si>
  <si>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</si>
  <si>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</si>
  <si>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</si>
  <si>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</si>
  <si>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</si>
  <si>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</si>
  <si>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</si>
  <si>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</si>
  <si>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</si>
  <si>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</si>
  <si>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</si>
  <si>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</si>
  <si>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</si>
  <si>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</si>
  <si>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</si>
  <si>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</si>
  <si>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</si>
  <si>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</si>
  <si>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</si>
  <si>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</si>
  <si>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</si>
  <si>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</si>
  <si>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</si>
  <si>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</si>
  <si>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</si>
  <si>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</si>
  <si>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</si>
  <si>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</si>
  <si>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</si>
  <si>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</si>
  <si>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</si>
  <si>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</si>
  <si>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</si>
  <si>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</si>
  <si>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</si>
  <si>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</si>
  <si>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</si>
  <si>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</si>
  <si>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</si>
  <si>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</si>
  <si>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</si>
  <si>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</si>
  <si>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</si>
  <si>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</si>
  <si>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</si>
  <si>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</si>
  <si>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</si>
  <si>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</si>
  <si>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</si>
  <si>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</si>
  <si>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</si>
  <si>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</si>
  <si>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</si>
  <si>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</si>
  <si>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</si>
  <si>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</si>
  <si>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</si>
  <si>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</si>
  <si>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</si>
  <si>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</si>
  <si>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</si>
  <si>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</si>
  <si>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</si>
  <si>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</si>
  <si>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</si>
  <si>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</si>
  <si>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</si>
  <si>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</si>
  <si>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</si>
  <si>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</si>
  <si>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</si>
  <si>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</si>
  <si>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</si>
  <si>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</si>
  <si>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</si>
  <si>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</si>
  <si>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</si>
  <si>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</si>
  <si>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</si>
  <si>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</si>
  <si>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</si>
  <si>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</si>
  <si>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</si>
  <si>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</si>
  <si>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</si>
  <si>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</si>
  <si>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</si>
  <si>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</si>
  <si>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</si>
  <si>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</si>
  <si>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</si>
  <si>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</si>
  <si>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</si>
  <si>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</si>
  <si>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</si>
  <si>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</si>
  <si>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</si>
  <si>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</si>
  <si>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</si>
  <si>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</si>
  <si>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</si>
  <si>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</si>
  <si>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</si>
  <si>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</si>
  <si>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</si>
  <si>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</si>
  <si>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</si>
  <si>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</si>
  <si>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</si>
  <si>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</si>
  <si>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</si>
  <si>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</si>
  <si>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</si>
  <si>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</si>
  <si>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</si>
  <si>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</si>
  <si>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</si>
  <si>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</si>
  <si>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</si>
  <si>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</si>
  <si>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</si>
  <si>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</si>
  <si>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</si>
  <si>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</si>
  <si>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</si>
  <si>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</si>
  <si>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</si>
  <si>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</si>
  <si>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</si>
  <si>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</si>
  <si>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</si>
  <si>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</si>
  <si>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</si>
  <si>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</si>
  <si>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</si>
  <si>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</si>
  <si>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</si>
  <si>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</si>
  <si>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</si>
  <si>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</si>
  <si>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</si>
  <si>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</si>
  <si>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</si>
  <si>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</si>
  <si>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</si>
  <si>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</si>
  <si>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</si>
  <si>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</si>
  <si>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</si>
  <si>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</si>
  <si>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</si>
  <si>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</si>
  <si>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</si>
  <si>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</si>
  <si>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</si>
  <si>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</si>
  <si>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</si>
  <si>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</si>
  <si>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</si>
  <si>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</si>
  <si>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</si>
  <si>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</si>
  <si>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</si>
  <si>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</si>
  <si>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</si>
  <si>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</si>
  <si>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</si>
  <si>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</si>
  <si>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</si>
  <si>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</si>
  <si>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</si>
  <si>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</si>
  <si>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</si>
  <si>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</si>
  <si>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</si>
  <si>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</si>
  <si>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</si>
  <si>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</si>
  <si>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</si>
  <si>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</si>
  <si>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</si>
  <si>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</si>
  <si>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</si>
  <si>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</si>
  <si>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</si>
  <si>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</si>
  <si>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</si>
  <si>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</si>
  <si>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</si>
  <si>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</si>
  <si>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</si>
  <si>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</si>
  <si>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</si>
  <si>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</si>
  <si>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</si>
  <si>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</si>
  <si>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</si>
  <si>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</si>
  <si>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</si>
  <si>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</si>
  <si>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</si>
  <si>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</si>
  <si>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</si>
  <si>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</si>
  <si>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</si>
  <si>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</si>
  <si>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</si>
  <si>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</si>
  <si>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</si>
  <si>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</si>
  <si>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</si>
  <si>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</si>
  <si>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</si>
  <si>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</si>
  <si>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</si>
  <si>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</si>
  <si>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</si>
  <si>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</si>
  <si>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</si>
  <si>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</si>
  <si>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</si>
  <si>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</si>
  <si>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</si>
  <si>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</si>
  <si>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</si>
  <si>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</si>
  <si>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</si>
  <si>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</si>
  <si>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</si>
  <si>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</si>
  <si>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</si>
  <si>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</si>
  <si>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</si>
  <si>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</si>
  <si>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</si>
  <si>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</si>
  <si>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</si>
  <si>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</si>
  <si>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</si>
  <si>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</si>
  <si>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</si>
  <si>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</si>
  <si>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</si>
  <si>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</si>
  <si>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</si>
  <si>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</si>
  <si>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</si>
  <si>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</si>
  <si>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</si>
  <si>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</si>
  <si>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</si>
  <si>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</si>
  <si>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</si>
  <si>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</si>
  <si>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</si>
  <si>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</si>
  <si>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</si>
  <si>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</si>
  <si>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</si>
  <si>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</si>
  <si>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</si>
  <si>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</si>
  <si>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</si>
  <si>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</si>
  <si>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</si>
  <si>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</si>
  <si>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</si>
  <si>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</si>
  <si>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</si>
  <si>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</si>
  <si>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</si>
  <si>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</si>
  <si>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</si>
  <si>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</si>
  <si>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</si>
  <si>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</si>
  <si>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</si>
  <si>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</si>
  <si>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</si>
  <si>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</si>
  <si>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</si>
  <si>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</si>
  <si>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</si>
  <si>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</si>
  <si>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</si>
  <si>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</si>
  <si>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</si>
  <si>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</si>
  <si>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</si>
  <si>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</si>
  <si>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</si>
  <si>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</si>
  <si>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</si>
  <si>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</si>
  <si>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</si>
  <si>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</si>
  <si>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</si>
  <si>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</si>
  <si>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</si>
  <si>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</si>
  <si>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</si>
  <si>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</si>
  <si>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</si>
  <si>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</si>
  <si>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</si>
  <si>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</si>
  <si>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</si>
  <si>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</si>
  <si>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</si>
  <si>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</si>
  <si>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</si>
  <si>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</si>
  <si>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</si>
  <si>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</si>
  <si>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</si>
  <si>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</si>
  <si>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</si>
  <si>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</si>
  <si>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</si>
  <si>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</si>
  <si>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</si>
  <si>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</si>
  <si>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</si>
  <si>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</si>
  <si>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</si>
  <si>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</si>
  <si>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</si>
  <si>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</si>
  <si>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</si>
  <si>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</si>
  <si>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</si>
  <si>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</si>
  <si>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</si>
  <si>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</si>
  <si>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</si>
  <si>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</si>
  <si>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</si>
  <si>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</si>
  <si>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</si>
  <si>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</si>
  <si>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</si>
  <si>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</si>
  <si>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</si>
  <si>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</si>
  <si>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</si>
  <si>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</si>
  <si>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</si>
  <si>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</si>
  <si>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</si>
  <si>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</si>
  <si>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</si>
  <si>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</si>
  <si>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</si>
  <si>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</si>
  <si>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</si>
  <si>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</si>
  <si>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</si>
  <si>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</si>
  <si>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</si>
  <si>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</si>
  <si>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</si>
  <si>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</si>
  <si>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</si>
  <si>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</si>
  <si>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</si>
  <si>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</si>
  <si>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</si>
  <si>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</si>
  <si>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</si>
  <si>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</si>
  <si>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</si>
  <si>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</si>
  <si>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</si>
  <si>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</si>
  <si>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</si>
  <si>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</si>
  <si>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</si>
  <si>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</si>
  <si>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</si>
  <si>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</si>
  <si>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</si>
  <si>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</si>
  <si>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</si>
  <si>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</si>
  <si>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</si>
  <si>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</si>
  <si>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</si>
  <si>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</si>
  <si>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</si>
  <si>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</si>
  <si>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</si>
  <si>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</si>
  <si>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</si>
  <si>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</si>
  <si>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</si>
  <si>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</si>
  <si>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</si>
  <si>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</si>
  <si>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</si>
  <si>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</si>
  <si>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</si>
  <si>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</si>
  <si>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</si>
  <si>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</si>
  <si>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</si>
  <si>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</si>
  <si>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</si>
  <si>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</si>
  <si>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</si>
  <si>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</si>
  <si>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</si>
  <si>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</si>
  <si>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</si>
  <si>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</si>
  <si>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</si>
  <si>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</si>
  <si>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</si>
  <si>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</si>
  <si>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</si>
  <si>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</si>
  <si>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</si>
  <si>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</si>
  <si>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</si>
  <si>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</si>
  <si>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</si>
  <si>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</si>
  <si>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</si>
  <si>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</si>
  <si>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</si>
  <si>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</si>
  <si>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</si>
  <si>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</si>
  <si>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</si>
  <si>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</si>
  <si>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</si>
  <si>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</si>
  <si>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</si>
  <si>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</si>
  <si>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</si>
  <si>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</si>
  <si>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</si>
  <si>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</si>
  <si>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</si>
  <si>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</si>
  <si>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</si>
  <si>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</si>
  <si>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</si>
  <si>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</si>
  <si>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</si>
  <si>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</si>
  <si>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</si>
  <si>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</si>
  <si>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</si>
  <si>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</si>
  <si>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</si>
  <si>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</si>
  <si>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</si>
  <si>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</si>
  <si>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</si>
  <si>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</si>
  <si>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</si>
  <si>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</si>
  <si>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</si>
  <si>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</si>
  <si>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</si>
  <si>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</si>
  <si>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</si>
  <si>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</si>
  <si>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</si>
  <si>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</si>
  <si>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</si>
  <si>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</si>
  <si>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</si>
  <si>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</si>
  <si>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</si>
  <si>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</si>
  <si>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</si>
  <si>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</si>
  <si>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</si>
  <si>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</si>
  <si>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</si>
  <si>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</si>
  <si>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</si>
  <si>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</si>
  <si>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</si>
  <si>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</si>
  <si>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</si>
  <si>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</si>
  <si>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</si>
  <si>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</si>
  <si>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</si>
  <si>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</si>
  <si>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</si>
  <si>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</si>
  <si>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</si>
  <si>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</si>
  <si>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</si>
  <si>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</si>
  <si>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</si>
  <si>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</si>
  <si>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</si>
  <si>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</si>
  <si>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</si>
  <si>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</si>
  <si>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</si>
  <si>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</si>
  <si>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</si>
  <si>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</si>
  <si>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</si>
  <si>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</si>
  <si>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</si>
  <si>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</si>
  <si>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</si>
  <si>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</si>
  <si>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</si>
  <si>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</si>
  <si>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</si>
  <si>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</si>
  <si>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</si>
  <si>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</si>
  <si>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</si>
  <si>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</si>
  <si>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</si>
  <si>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</si>
  <si>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</si>
  <si>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</si>
  <si>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</si>
  <si>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</si>
  <si>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</si>
  <si>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</si>
  <si>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</si>
  <si>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</si>
  <si>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</si>
  <si>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</si>
  <si>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</si>
  <si>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</si>
  <si>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</si>
  <si>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</si>
  <si>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</si>
  <si>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</si>
  <si>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</si>
  <si>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</si>
  <si>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</si>
  <si>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</si>
  <si>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</si>
  <si>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</si>
  <si>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</si>
  <si>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</si>
  <si>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</si>
  <si>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</si>
  <si>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</si>
  <si>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</si>
  <si>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</si>
  <si>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</si>
  <si>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</si>
  <si>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</si>
  <si>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</si>
  <si>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</si>
  <si>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</si>
  <si>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</si>
  <si>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</si>
  <si>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</si>
  <si>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</si>
  <si>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</si>
  <si>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</si>
  <si>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</si>
  <si>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</si>
  <si>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</si>
  <si>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</si>
  <si>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</si>
  <si>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</si>
  <si>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</si>
  <si>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</si>
  <si>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</si>
  <si>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</si>
  <si>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</si>
  <si>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</si>
  <si>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</si>
  <si>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</si>
  <si>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</si>
  <si>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</si>
  <si>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</si>
  <si>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</si>
  <si>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</si>
  <si>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</si>
  <si>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</si>
  <si>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</si>
  <si>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</si>
  <si>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</si>
  <si>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</si>
  <si>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</si>
  <si>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</si>
  <si>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</si>
  <si>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</si>
  <si>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</si>
  <si>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</si>
  <si>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</si>
  <si>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</si>
  <si>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</si>
  <si>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</si>
  <si>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</si>
  <si>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</si>
  <si>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</si>
  <si>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</si>
  <si>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</si>
  <si>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</si>
  <si>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</si>
  <si>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</si>
  <si>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</si>
  <si>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</si>
  <si>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</si>
  <si>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</si>
  <si>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</si>
  <si>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</si>
  <si>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</si>
  <si>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</si>
  <si>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</si>
  <si>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</si>
  <si>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</si>
  <si>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</si>
  <si>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</si>
  <si>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</si>
  <si>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</si>
  <si>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</si>
  <si>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</si>
  <si>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</si>
  <si>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</si>
  <si>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</si>
  <si>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</si>
  <si>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</si>
  <si>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</si>
  <si>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</si>
  <si>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</si>
  <si>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</si>
  <si>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</si>
  <si>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</si>
  <si>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</si>
  <si>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</si>
  <si>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</si>
  <si>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</si>
  <si>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</si>
  <si>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</si>
  <si>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</si>
  <si>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</si>
  <si>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</si>
  <si>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</si>
  <si>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</si>
  <si>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</si>
  <si>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</si>
  <si>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</si>
  <si>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</si>
  <si>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</si>
  <si>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</si>
  <si>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</si>
  <si>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</si>
  <si>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</si>
  <si>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</si>
  <si>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</si>
  <si>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</si>
  <si>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</si>
  <si>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</si>
  <si>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</si>
  <si>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</si>
  <si>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</si>
  <si>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</si>
  <si>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</si>
  <si>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</si>
  <si>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</si>
  <si>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</si>
  <si>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</si>
  <si>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</si>
  <si>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</si>
  <si>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</si>
  <si>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</si>
  <si>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</si>
  <si>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</si>
  <si>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</si>
  <si>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</si>
  <si>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</si>
  <si>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</si>
  <si>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</si>
  <si>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</si>
  <si>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</si>
  <si>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</si>
  <si>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</si>
  <si>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</si>
  <si>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</si>
  <si>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</si>
  <si>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</si>
  <si>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</si>
  <si>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</si>
  <si>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</si>
  <si>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</si>
  <si>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</si>
  <si>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</si>
  <si>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</si>
  <si>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</si>
  <si>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</si>
  <si>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</si>
  <si>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</si>
  <si>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</si>
  <si>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</si>
  <si>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</si>
  <si>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</si>
  <si>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</si>
  <si>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</si>
  <si>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</si>
  <si>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</si>
  <si>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</si>
  <si>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</si>
  <si>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</si>
  <si>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</si>
  <si>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</si>
  <si>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</si>
  <si>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</si>
  <si>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</si>
  <si>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</si>
  <si>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</si>
  <si>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</si>
  <si>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</si>
  <si>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</si>
  <si>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</si>
  <si>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</si>
  <si>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</si>
  <si>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</si>
  <si>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</si>
  <si>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</si>
  <si>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</si>
  <si>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</si>
  <si>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</si>
  <si>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</si>
  <si>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</si>
  <si>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</si>
  <si>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</si>
  <si>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</si>
  <si>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</si>
  <si>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</si>
  <si>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</si>
  <si>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</si>
  <si>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</si>
  <si>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</si>
  <si>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</si>
  <si>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</si>
  <si>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</si>
  <si>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</si>
  <si>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</si>
  <si>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</si>
  <si>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</si>
  <si>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</si>
  <si>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</si>
  <si>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</si>
  <si>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</si>
  <si>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</si>
  <si>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</si>
  <si>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</si>
  <si>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</si>
  <si>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</si>
  <si>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</si>
  <si>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</si>
  <si>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</si>
  <si>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</si>
  <si>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</si>
  <si>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</si>
  <si>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</si>
  <si>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</si>
  <si>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</si>
  <si>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</si>
  <si>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</si>
  <si>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</si>
  <si>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</si>
  <si>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</si>
  <si>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</si>
  <si>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</si>
  <si>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</si>
  <si>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</si>
  <si>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</si>
  <si>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</si>
  <si>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</si>
  <si>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</si>
  <si>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</si>
  <si>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</si>
  <si>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</si>
  <si>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</si>
  <si>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</si>
  <si>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</si>
  <si>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</si>
  <si>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</si>
  <si>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</si>
  <si>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</si>
  <si>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</si>
  <si>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</si>
  <si>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</si>
  <si>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</si>
  <si>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</si>
  <si>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</si>
  <si>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</si>
  <si>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</si>
  <si>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</si>
  <si>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</si>
  <si>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</si>
  <si>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</si>
  <si>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</si>
  <si>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</si>
  <si>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</si>
  <si>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</si>
  <si>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</si>
  <si>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</si>
  <si>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</si>
  <si>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</si>
  <si>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</si>
  <si>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</si>
  <si>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</si>
  <si>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</si>
  <si>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</si>
  <si>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</si>
  <si>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</si>
  <si>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</si>
  <si>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</si>
  <si>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</si>
  <si>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</si>
  <si>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</si>
  <si>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</si>
  <si>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</si>
  <si>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</si>
  <si>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</si>
  <si>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</si>
  <si>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</si>
  <si>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</si>
  <si>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</si>
  <si>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</si>
  <si>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</si>
  <si>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</si>
  <si>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</si>
  <si>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</si>
  <si>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</si>
  <si>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</si>
  <si>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</si>
  <si>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</si>
  <si>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</si>
  <si>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</si>
  <si>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</si>
  <si>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</si>
  <si>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</si>
  <si>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</si>
  <si>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</si>
  <si>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</si>
  <si>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</si>
  <si>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</si>
  <si>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</si>
  <si>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</si>
  <si>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</si>
  <si>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</si>
  <si>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</si>
  <si>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</si>
  <si>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</si>
  <si>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</si>
  <si>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</si>
  <si>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</si>
  <si>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</si>
  <si>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</si>
  <si>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</si>
  <si>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</si>
  <si>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</si>
  <si>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</si>
  <si>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</si>
  <si>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</si>
  <si>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</si>
  <si>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</si>
  <si>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</si>
  <si>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</si>
  <si>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</si>
  <si>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</si>
  <si>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</si>
  <si>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</si>
  <si>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</si>
  <si>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</si>
  <si>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</si>
  <si>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</si>
  <si>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</si>
  <si>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</si>
  <si>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</si>
  <si>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</si>
  <si>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</si>
  <si>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</si>
  <si>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</si>
  <si>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</si>
  <si>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</si>
  <si>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</si>
  <si>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</si>
  <si>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</si>
  <si>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</si>
  <si>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</si>
  <si>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</si>
  <si>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</si>
  <si>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</si>
  <si>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</si>
  <si>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</si>
  <si>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</si>
  <si>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</si>
  <si>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</si>
  <si>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</si>
  <si>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</si>
  <si>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</si>
  <si>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</si>
  <si>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</si>
  <si>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</si>
  <si>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</si>
  <si>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</si>
  <si>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</si>
  <si>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</si>
  <si>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</si>
  <si>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</si>
  <si>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</si>
  <si>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</si>
  <si>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</si>
  <si>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</si>
  <si>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</si>
  <si>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</si>
  <si>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</si>
  <si>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</si>
  <si>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</si>
  <si>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</si>
  <si>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</si>
  <si>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</si>
  <si>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</si>
  <si>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</si>
  <si>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</si>
  <si>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</si>
  <si>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</si>
  <si>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</si>
  <si>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</si>
  <si>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</si>
  <si>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</si>
  <si>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</si>
  <si>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</si>
  <si>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</si>
  <si>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</si>
  <si>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</si>
  <si>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</si>
  <si>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</si>
  <si>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</si>
  <si>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</si>
  <si>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</si>
  <si>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</si>
  <si>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</si>
  <si>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</si>
  <si>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</si>
  <si>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</si>
  <si>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</si>
  <si>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</si>
  <si>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</si>
  <si>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</si>
  <si>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</si>
  <si>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</si>
  <si>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</si>
  <si>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</si>
  <si>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</si>
  <si>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</si>
  <si>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</si>
  <si>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</si>
  <si>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</si>
  <si>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</si>
  <si>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</si>
  <si>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</si>
  <si>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</si>
  <si>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</si>
  <si>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</si>
  <si>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</si>
  <si>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</si>
  <si>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</si>
  <si>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</si>
  <si>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</si>
  <si>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</si>
  <si>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</si>
  <si>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</si>
  <si>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</si>
  <si>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</si>
  <si>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</si>
  <si>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</si>
  <si>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</si>
  <si>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</si>
  <si>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</si>
  <si>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</si>
  <si>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</si>
  <si>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</si>
  <si>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</si>
  <si>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</si>
  <si>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</si>
  <si>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</si>
  <si>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</si>
  <si>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</si>
  <si>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</si>
  <si>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</si>
  <si>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</si>
  <si>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</si>
  <si>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</si>
  <si>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</si>
  <si>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</si>
  <si>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</si>
  <si>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</si>
  <si>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</si>
  <si>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</si>
  <si>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</si>
  <si>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</si>
  <si>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</si>
  <si>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</si>
  <si>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</si>
  <si>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</si>
  <si>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</si>
  <si>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</si>
  <si>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</si>
  <si>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</si>
  <si>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</si>
  <si>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</si>
  <si>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</si>
  <si>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</si>
  <si>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</si>
  <si>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</si>
  <si>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</si>
  <si>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</si>
  <si>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</si>
  <si>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</si>
  <si>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</si>
  <si>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</si>
  <si>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</si>
  <si>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</si>
  <si>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</si>
  <si>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</si>
  <si>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</si>
  <si>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</si>
  <si>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</si>
  <si>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</si>
  <si>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</si>
  <si>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</si>
  <si>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</si>
  <si>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</si>
  <si>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</si>
  <si>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</si>
  <si>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</si>
  <si>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</si>
  <si>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</si>
  <si>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</si>
  <si>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</si>
  <si>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</si>
  <si>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</si>
  <si>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</si>
  <si>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</si>
  <si>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</si>
  <si>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</si>
  <si>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</si>
  <si>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</si>
  <si>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</si>
  <si>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</si>
  <si>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</si>
  <si>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</si>
  <si>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</si>
  <si>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</si>
  <si>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</si>
  <si>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</si>
  <si>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</si>
  <si>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</si>
  <si>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</si>
  <si>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</si>
  <si>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</si>
  <si>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</si>
  <si>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</si>
  <si>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</si>
  <si>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</si>
  <si>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</si>
  <si>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</si>
  <si>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</si>
  <si>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</si>
  <si>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</si>
  <si>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</si>
  <si>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</si>
  <si>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</si>
  <si>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</si>
  <si>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</si>
  <si>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</si>
  <si>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</si>
  <si>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</si>
  <si>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</si>
  <si>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</si>
  <si>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</si>
  <si>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</si>
  <si>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</si>
  <si>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</si>
  <si>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</si>
  <si>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</si>
  <si>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</si>
  <si>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</si>
  <si>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</si>
  <si>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</si>
  <si>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</si>
  <si>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</si>
  <si>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</si>
  <si>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</si>
  <si>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</si>
  <si>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</si>
  <si>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</si>
  <si>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</si>
  <si>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</si>
  <si>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</si>
  <si>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</si>
  <si>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</si>
  <si>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</si>
  <si>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</si>
  <si>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</si>
  <si>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</si>
  <si>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</si>
  <si>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</si>
  <si>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</si>
  <si>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</si>
  <si>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</si>
  <si>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</si>
  <si>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</si>
  <si>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</si>
  <si>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</si>
  <si>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</si>
  <si>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</si>
  <si>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</si>
  <si>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</si>
  <si>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</si>
  <si>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</si>
  <si>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</si>
  <si>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</si>
  <si>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</si>
  <si>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</si>
  <si>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</si>
  <si>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</si>
  <si>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</si>
  <si>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</si>
  <si>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</si>
  <si>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</si>
  <si>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</si>
  <si>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</si>
  <si>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</si>
  <si>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</si>
  <si>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</si>
  <si>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</si>
  <si>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</si>
  <si>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</si>
  <si>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</si>
  <si>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</si>
  <si>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</si>
  <si>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</si>
  <si>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</si>
  <si>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</si>
  <si>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</si>
  <si>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</si>
  <si>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</si>
  <si>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</si>
  <si>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</si>
  <si>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</si>
  <si>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</si>
  <si>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</si>
  <si>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</si>
  <si>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</si>
  <si>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</si>
  <si>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</si>
  <si>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</si>
  <si>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</si>
  <si>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</si>
  <si>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</si>
  <si>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</si>
  <si>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</si>
  <si>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</si>
  <si>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</si>
  <si>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</si>
  <si>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</si>
  <si>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</si>
  <si>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</si>
  <si>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</si>
  <si>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</si>
  <si>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</si>
  <si>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</si>
  <si>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</si>
  <si>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</si>
  <si>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</si>
  <si>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</si>
  <si>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</si>
  <si>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</si>
  <si>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</si>
  <si>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</si>
  <si>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</si>
  <si>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</si>
  <si>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</si>
  <si>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</si>
  <si>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</si>
  <si>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</si>
  <si>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</si>
  <si>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</si>
  <si>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</si>
  <si>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</si>
  <si>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</si>
  <si>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</si>
  <si>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</si>
  <si>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</si>
  <si>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</si>
  <si>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</si>
  <si>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</si>
  <si>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</si>
  <si>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</si>
  <si>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</si>
  <si>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</si>
  <si>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</si>
  <si>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</si>
  <si>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</si>
  <si>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</si>
  <si>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</si>
  <si>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</si>
  <si>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</si>
  <si>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</si>
  <si>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</si>
  <si>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</si>
  <si>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</si>
  <si>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</si>
  <si>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</si>
  <si>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</si>
  <si>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</si>
  <si>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</si>
  <si>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</si>
  <si>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</si>
  <si>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</si>
  <si>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</si>
  <si>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</si>
  <si>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</si>
  <si>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</si>
  <si>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</si>
  <si>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</si>
  <si>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</si>
  <si>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</si>
  <si>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</si>
  <si>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</si>
  <si>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</si>
  <si>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</si>
  <si>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</si>
  <si>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</si>
  <si>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</si>
  <si>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</si>
  <si>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</si>
  <si>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</si>
  <si>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</si>
  <si>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</si>
  <si>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</si>
  <si>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</si>
  <si>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</si>
  <si>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</si>
  <si>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</si>
  <si>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</si>
  <si>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</si>
  <si>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</si>
  <si>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</si>
  <si>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</si>
  <si>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</si>
  <si>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</si>
  <si>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</si>
  <si>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</si>
  <si>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</si>
  <si>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</si>
  <si>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</si>
  <si>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</si>
  <si>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</si>
  <si>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</si>
  <si>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</si>
  <si>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</si>
  <si>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</si>
  <si>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</si>
  <si>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</si>
  <si>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</si>
  <si>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</si>
  <si>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</si>
  <si>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</si>
  <si>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</si>
  <si>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</si>
  <si>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</si>
  <si>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</si>
  <si>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</si>
  <si>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</si>
  <si>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</si>
  <si>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</si>
  <si>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</si>
  <si>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</si>
  <si>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</si>
  <si>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</si>
  <si>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</si>
  <si>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</si>
  <si>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</si>
  <si>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</si>
  <si>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</si>
  <si>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</si>
  <si>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</si>
  <si>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</si>
  <si>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</si>
  <si>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</si>
  <si>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</si>
  <si>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</si>
  <si>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</si>
  <si>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</si>
  <si>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</si>
  <si>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</si>
  <si>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</si>
  <si>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</si>
  <si>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</si>
  <si>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</si>
  <si>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</si>
  <si>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</si>
  <si>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</si>
  <si>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</si>
  <si>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</si>
  <si>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</si>
  <si>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</si>
  <si>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</si>
  <si>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</si>
  <si>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</si>
  <si>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</si>
  <si>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</si>
  <si>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</si>
  <si>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</si>
  <si>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</si>
  <si>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</si>
  <si>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</si>
  <si>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</si>
  <si>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</si>
  <si>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</si>
  <si>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</si>
  <si>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</si>
  <si>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</si>
  <si>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</si>
  <si>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</si>
  <si>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</si>
  <si>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</si>
  <si>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</si>
  <si>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</si>
  <si>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</si>
  <si>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</si>
  <si>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</si>
  <si>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</si>
  <si>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</si>
  <si>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</si>
  <si>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</si>
  <si>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</si>
  <si>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</si>
  <si>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</si>
  <si>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</si>
  <si>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</si>
  <si>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</si>
  <si>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</si>
  <si>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</si>
  <si>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</si>
  <si>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</si>
  <si>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</si>
  <si>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</si>
  <si>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</si>
  <si>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</si>
  <si>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</si>
  <si>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</si>
  <si>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</si>
  <si>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</si>
  <si>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</si>
  <si>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</si>
  <si>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</si>
  <si>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</si>
  <si>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</si>
  <si>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</si>
  <si>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</si>
  <si>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</si>
  <si>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</si>
  <si>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</si>
  <si>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</si>
  <si>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</si>
  <si>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</si>
  <si>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</si>
  <si>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</si>
  <si>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</si>
  <si>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</si>
  <si>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</si>
  <si>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</si>
  <si>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</si>
  <si>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</si>
  <si>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</si>
  <si>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</si>
  <si>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</si>
  <si>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</si>
  <si>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</si>
  <si>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</si>
  <si>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</si>
  <si>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</si>
  <si>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</si>
  <si>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</si>
  <si>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</si>
  <si>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</si>
  <si>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</si>
  <si>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</si>
  <si>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</si>
  <si>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</si>
  <si>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</si>
  <si>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</si>
  <si>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</si>
  <si>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</si>
  <si>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</si>
  <si>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</si>
  <si>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</si>
  <si>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</si>
  <si>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</si>
  <si>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</si>
  <si>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</si>
  <si>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</si>
  <si>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</si>
  <si>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</si>
  <si>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</si>
  <si>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</si>
  <si>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</si>
  <si>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</si>
  <si>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</si>
  <si>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</si>
  <si>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</si>
  <si>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</si>
  <si>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</si>
  <si>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</si>
  <si>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</si>
  <si>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</si>
  <si>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</si>
  <si>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</si>
  <si>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</si>
  <si>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</si>
  <si>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</si>
  <si>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</si>
  <si>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</si>
  <si>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</si>
  <si>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</si>
  <si>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</si>
  <si>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</si>
  <si>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</si>
  <si>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</si>
  <si>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</si>
  <si>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</si>
  <si>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</si>
  <si>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</si>
  <si>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</si>
  <si>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</si>
  <si>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</si>
  <si>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</si>
  <si>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</si>
  <si>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</si>
  <si>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</si>
  <si>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</si>
  <si>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</si>
  <si>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</si>
  <si>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</si>
  <si>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</si>
  <si>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</si>
  <si>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</si>
  <si>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</si>
  <si>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</si>
  <si>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</si>
  <si>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</si>
  <si>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</si>
  <si>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</si>
  <si>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</si>
  <si>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</si>
  <si>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</si>
  <si>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</si>
  <si>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</si>
  <si>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</si>
  <si>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</si>
  <si>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</si>
  <si>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</si>
  <si>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</si>
  <si>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</si>
  <si>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</si>
  <si>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</si>
  <si>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</si>
  <si>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</si>
  <si>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</si>
  <si>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</si>
  <si>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</si>
  <si>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</si>
  <si>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</si>
  <si>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</si>
  <si>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</si>
  <si>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</si>
  <si>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</si>
  <si>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</si>
  <si>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</si>
  <si>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</si>
  <si>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</si>
  <si>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</si>
  <si>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</si>
  <si>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</si>
  <si>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</si>
  <si>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</si>
  <si>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</si>
  <si>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</si>
  <si>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</si>
  <si>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</si>
  <si>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</si>
  <si>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</si>
  <si>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</si>
  <si>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</si>
  <si>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</si>
  <si>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</si>
  <si>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</si>
  <si>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</si>
  <si>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</si>
  <si>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</si>
  <si>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</si>
  <si>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</si>
  <si>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</si>
  <si>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</si>
  <si>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</si>
  <si>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</si>
  <si>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</si>
  <si>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</si>
  <si>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</si>
  <si>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</si>
  <si>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</si>
  <si>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</si>
  <si>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</si>
  <si>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</si>
  <si>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</si>
  <si>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</si>
  <si>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</si>
  <si>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</si>
  <si>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</si>
  <si>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</si>
  <si>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</si>
  <si>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</si>
  <si>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</si>
  <si>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</si>
  <si>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</si>
  <si>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</si>
  <si>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</si>
  <si>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</si>
  <si>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</si>
  <si>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</si>
  <si>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</si>
  <si>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</si>
  <si>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</si>
  <si>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</si>
  <si>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</si>
  <si>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</si>
  <si>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</si>
  <si>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</si>
  <si>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</si>
  <si>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</si>
  <si>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</si>
  <si>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</si>
  <si>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</si>
  <si>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</si>
  <si>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</si>
  <si>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</si>
  <si>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</si>
  <si>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</si>
  <si>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</si>
  <si>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</si>
  <si>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</si>
  <si>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</si>
  <si>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</si>
  <si>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</si>
  <si>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</si>
  <si>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</si>
  <si>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</si>
  <si>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</si>
  <si>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</si>
  <si>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</si>
  <si>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</si>
  <si>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</si>
  <si>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</si>
  <si>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</si>
  <si>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</si>
  <si>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</si>
  <si>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</si>
  <si>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</si>
  <si>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</si>
  <si>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</si>
  <si>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</si>
  <si>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</si>
  <si>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</si>
  <si>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</si>
  <si>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</si>
  <si>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</si>
  <si>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</si>
  <si>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</si>
  <si>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</si>
  <si>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</si>
  <si>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</si>
  <si>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</si>
  <si>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</si>
  <si>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</si>
  <si>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</si>
  <si>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</si>
  <si>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</si>
  <si>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</si>
  <si>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</si>
  <si>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</si>
  <si>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</si>
  <si>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</si>
  <si>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</si>
  <si>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</si>
  <si>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</si>
  <si>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</si>
  <si>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</si>
  <si>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</si>
  <si>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</si>
  <si>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</si>
  <si>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</si>
  <si>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</si>
  <si>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</si>
  <si>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</si>
  <si>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</si>
  <si>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</si>
  <si>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</si>
  <si>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</si>
  <si>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</si>
  <si>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</si>
  <si>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</si>
  <si>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</si>
  <si>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</si>
  <si>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</si>
  <si>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</si>
  <si>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</si>
  <si>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</si>
  <si>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</si>
  <si>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</si>
  <si>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</si>
  <si>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</si>
  <si>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</si>
  <si>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</si>
  <si>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</si>
  <si>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</si>
  <si>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</si>
  <si>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</si>
  <si>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</si>
  <si>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</si>
  <si>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</si>
  <si>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</si>
  <si>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</si>
  <si>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</si>
  <si>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</si>
  <si>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</si>
  <si>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</si>
  <si>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</si>
  <si>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</si>
  <si>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</si>
  <si>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</si>
  <si>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</si>
  <si>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</si>
  <si>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</si>
  <si>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</si>
  <si>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</si>
  <si>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</si>
  <si>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</si>
  <si>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</si>
  <si>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</si>
  <si>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</si>
  <si>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</si>
  <si>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</si>
  <si>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</si>
  <si>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</si>
  <si>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</si>
  <si>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</si>
  <si>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</si>
  <si>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</si>
  <si>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</si>
  <si>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</si>
  <si>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</si>
  <si>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</si>
  <si>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</si>
  <si>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</si>
  <si>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</si>
  <si>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</si>
  <si>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</si>
  <si>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</si>
  <si>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</si>
  <si>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</si>
  <si>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</si>
  <si>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</si>
  <si>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</si>
  <si>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</si>
  <si>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</si>
  <si>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</si>
  <si>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</si>
  <si>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</si>
  <si>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</si>
  <si>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</si>
  <si>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</si>
  <si>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</si>
  <si>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</si>
  <si>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</si>
  <si>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</si>
  <si>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</si>
  <si>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</si>
  <si>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</si>
  <si>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</si>
  <si>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</si>
  <si>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</si>
  <si>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</si>
  <si>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</si>
  <si>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</si>
  <si>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</si>
  <si>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</si>
  <si>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</si>
  <si>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</si>
  <si>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</si>
  <si>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</si>
  <si>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</si>
  <si>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</si>
  <si>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</si>
  <si>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</si>
  <si>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</si>
  <si>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</si>
  <si>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</si>
  <si>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</si>
  <si>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</si>
  <si>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</si>
  <si>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</si>
  <si>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</si>
  <si>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</si>
  <si>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</si>
  <si>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</si>
  <si>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</si>
  <si>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</si>
  <si>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</si>
  <si>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</si>
  <si>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</si>
  <si>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</si>
  <si>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</si>
  <si>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</si>
  <si>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</si>
  <si>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</si>
  <si>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</si>
  <si>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</si>
  <si>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</si>
  <si>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</si>
  <si>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</si>
  <si>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</si>
  <si>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</si>
  <si>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</si>
  <si>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</si>
  <si>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</si>
  <si>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</si>
  <si>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</si>
  <si>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</si>
  <si>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</si>
  <si>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</si>
  <si>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</si>
  <si>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</si>
  <si>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</si>
  <si>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</si>
  <si>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</si>
  <si>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</si>
  <si>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</si>
  <si>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</si>
  <si>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</si>
  <si>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</si>
  <si>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</si>
  <si>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</si>
  <si>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</si>
  <si>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</si>
  <si>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</si>
  <si>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</si>
  <si>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</si>
  <si>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</si>
  <si>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</si>
  <si>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</si>
  <si>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</si>
  <si>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</si>
  <si>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</si>
  <si>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</si>
  <si>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</si>
  <si>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</si>
  <si>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</si>
  <si>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</si>
  <si>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</si>
  <si>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</si>
  <si>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</si>
  <si>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</si>
  <si>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</si>
  <si>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</si>
  <si>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</si>
  <si>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</si>
  <si>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</si>
  <si>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</si>
  <si>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</si>
  <si>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</si>
  <si>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</si>
  <si>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</si>
  <si>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</si>
  <si>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</si>
  <si>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</si>
  <si>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</si>
  <si>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</si>
  <si>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</si>
  <si>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</si>
  <si>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</si>
  <si>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</si>
  <si>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</si>
  <si>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</si>
  <si>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</si>
  <si>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</si>
  <si>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</si>
  <si>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</si>
  <si>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</si>
  <si>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</si>
  <si>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</si>
  <si>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</si>
  <si>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</si>
  <si>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</si>
  <si>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</si>
  <si>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</si>
  <si>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</si>
  <si>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</si>
  <si>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</si>
  <si>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</si>
  <si>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</si>
  <si>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</si>
  <si>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</si>
  <si>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</si>
  <si>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</si>
  <si>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</si>
  <si>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</si>
  <si>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</si>
  <si>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</si>
  <si>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</si>
  <si>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</si>
  <si>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</si>
  <si>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</si>
  <si>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</si>
  <si>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</si>
  <si>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</si>
  <si>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</si>
  <si>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</si>
  <si>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</si>
  <si>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</si>
  <si>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</si>
  <si>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</si>
  <si>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</si>
  <si>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</si>
  <si>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</si>
  <si>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</si>
  <si>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</si>
  <si>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</si>
  <si>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</si>
  <si>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</si>
  <si>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</si>
  <si>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</si>
  <si>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</si>
  <si>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</si>
  <si>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</si>
  <si>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</si>
  <si>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</si>
  <si>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</si>
  <si>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</si>
  <si>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</si>
  <si>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</si>
  <si>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</si>
  <si>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</si>
  <si>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</si>
  <si>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</si>
  <si>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</si>
  <si>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</si>
  <si>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</si>
  <si>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</si>
  <si>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</si>
  <si>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</si>
  <si>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</si>
  <si>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</si>
  <si>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</si>
  <si>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</si>
  <si>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</si>
  <si>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</si>
  <si>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</si>
  <si>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</si>
  <si>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</si>
  <si>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</si>
  <si>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</si>
  <si>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</si>
  <si>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</si>
  <si>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</si>
  <si>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</si>
  <si>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</si>
  <si>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</si>
  <si>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</si>
  <si>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</si>
  <si>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</si>
  <si>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</si>
  <si>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</si>
  <si>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</si>
  <si>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</si>
  <si>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</si>
  <si>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</si>
  <si>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</si>
  <si>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</si>
  <si>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</si>
  <si>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</si>
  <si>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</si>
  <si>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</si>
  <si>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</si>
  <si>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</si>
  <si>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</si>
  <si>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</si>
  <si>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</si>
  <si>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</si>
  <si>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</si>
  <si>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</si>
  <si>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</si>
  <si>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</si>
  <si>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</si>
  <si>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</si>
  <si>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</si>
  <si>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</si>
  <si>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</si>
  <si>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</si>
  <si>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</si>
  <si>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</si>
  <si>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</si>
  <si>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</si>
  <si>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</si>
  <si>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</si>
  <si>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</si>
  <si>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</si>
  <si>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</si>
  <si>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</si>
  <si>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</si>
  <si>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</si>
  <si>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</si>
  <si>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</si>
  <si>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</si>
  <si>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</si>
  <si>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</si>
  <si>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</si>
  <si>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</si>
  <si>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</si>
  <si>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</si>
  <si>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</si>
  <si>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</si>
  <si>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</si>
  <si>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</si>
  <si>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</si>
  <si>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</si>
  <si>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</si>
  <si>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</si>
  <si>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</si>
  <si>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</si>
  <si>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</si>
  <si>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</si>
  <si>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</si>
  <si>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</si>
  <si>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</si>
  <si>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</si>
  <si>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</si>
  <si>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</si>
  <si>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</si>
  <si>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</si>
  <si>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</si>
  <si>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</si>
  <si>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</si>
  <si>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</si>
  <si>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</si>
  <si>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</si>
  <si>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</si>
  <si>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</si>
  <si>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</si>
  <si>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</si>
  <si>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</si>
  <si>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</si>
  <si>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</si>
  <si>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</si>
  <si>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</si>
  <si>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</si>
  <si>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</si>
  <si>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</si>
  <si>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</si>
  <si>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</si>
  <si>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</si>
  <si>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</si>
  <si>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</si>
  <si>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</si>
  <si>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</si>
  <si>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</si>
  <si>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</si>
  <si>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</si>
  <si>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</si>
  <si>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</si>
  <si>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</si>
  <si>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</si>
  <si>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</si>
  <si>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</si>
  <si>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</si>
  <si>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</si>
  <si>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</si>
  <si>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</si>
  <si>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</si>
  <si>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</si>
  <si>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</si>
  <si>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</si>
  <si>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</si>
  <si>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</si>
  <si>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</si>
  <si>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</si>
  <si>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</si>
  <si>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</si>
  <si>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</si>
  <si>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</si>
  <si>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</si>
  <si>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</si>
  <si>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</si>
  <si>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</si>
  <si>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</si>
  <si>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</si>
  <si>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</si>
  <si>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</si>
  <si>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</si>
  <si>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</si>
  <si>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</si>
  <si>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</si>
  <si>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</si>
  <si>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</si>
  <si>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</si>
  <si>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</si>
  <si>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</si>
  <si>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</si>
  <si>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</si>
  <si>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</si>
  <si>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</si>
  <si>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</si>
  <si>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</si>
  <si>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</si>
  <si>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</si>
  <si>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</si>
  <si>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</si>
  <si>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</si>
  <si>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</si>
  <si>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</si>
  <si>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</si>
  <si>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</si>
  <si>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</si>
  <si>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</si>
  <si>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</si>
  <si>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</si>
  <si>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</si>
  <si>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</si>
  <si>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</si>
  <si>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</si>
  <si>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</si>
  <si>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</si>
  <si>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</si>
  <si>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</si>
  <si>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</si>
  <si>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</si>
  <si>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</si>
  <si>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</si>
  <si>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</si>
  <si>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</si>
  <si>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</si>
  <si>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</si>
  <si>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</si>
  <si>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</si>
  <si>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</si>
  <si>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</si>
  <si>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</si>
  <si>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</si>
  <si>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</si>
  <si>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</si>
  <si>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</si>
  <si>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</si>
  <si>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</si>
  <si>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</si>
  <si>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</si>
  <si>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</si>
  <si>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</si>
  <si>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</si>
  <si>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</si>
  <si>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</si>
  <si>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</si>
  <si>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</si>
  <si>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</si>
  <si>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</si>
  <si>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</si>
  <si>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</si>
  <si>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</si>
  <si>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</si>
  <si>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</si>
  <si>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</si>
  <si>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</si>
  <si>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</si>
  <si>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</si>
  <si>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</si>
  <si>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</si>
  <si>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</si>
  <si>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</si>
  <si>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</si>
  <si>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</si>
  <si>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</si>
  <si>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</si>
  <si>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</si>
  <si>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</si>
  <si>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</si>
  <si>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</si>
  <si>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</si>
  <si>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</si>
  <si>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</si>
  <si>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</si>
  <si>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</si>
  <si>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</si>
  <si>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</si>
  <si>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</si>
  <si>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</si>
  <si>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</si>
  <si>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</si>
  <si>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</si>
  <si>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</si>
  <si>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</si>
  <si>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</si>
  <si>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</si>
  <si>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</si>
  <si>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</si>
  <si>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</si>
  <si>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</si>
  <si>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</si>
  <si>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</si>
  <si>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</si>
  <si>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</si>
  <si>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</si>
  <si>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</si>
  <si>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</si>
  <si>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</si>
  <si>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</si>
  <si>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</si>
  <si>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</si>
  <si>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</si>
  <si>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</si>
  <si>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</si>
  <si>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</si>
  <si>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</si>
  <si>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</si>
  <si>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</si>
  <si>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</si>
  <si>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</si>
  <si>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</si>
  <si>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</si>
  <si>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</si>
  <si>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</si>
  <si>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</si>
  <si>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</si>
  <si>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</si>
  <si>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</si>
  <si>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</si>
  <si>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</si>
  <si>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</si>
  <si>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</si>
  <si>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</si>
  <si>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</si>
  <si>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</si>
  <si>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</si>
  <si>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</si>
  <si>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</si>
  <si>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</si>
  <si>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</si>
  <si>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</si>
  <si>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</si>
  <si>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</si>
  <si>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</si>
  <si>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</si>
  <si>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</si>
  <si>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</si>
  <si>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</si>
  <si>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</si>
  <si>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</si>
  <si>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</si>
  <si>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</si>
  <si>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</si>
  <si>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</si>
  <si>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</si>
  <si>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</si>
  <si>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</si>
  <si>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</si>
  <si>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</si>
  <si>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</si>
  <si>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</si>
  <si>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</si>
  <si>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</si>
  <si>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</si>
  <si>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</si>
  <si>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</si>
  <si>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</si>
  <si>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</si>
  <si>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</si>
  <si>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</si>
  <si>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</si>
  <si>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</si>
  <si>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</si>
  <si>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</si>
  <si>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</si>
  <si>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</si>
  <si>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</si>
  <si>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</si>
  <si>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</si>
  <si>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</si>
  <si>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</si>
  <si>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</si>
  <si>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</si>
  <si>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</si>
  <si>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</si>
  <si>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</si>
  <si>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</si>
  <si>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</si>
  <si>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</si>
  <si>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</si>
  <si>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</si>
  <si>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</si>
  <si>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</si>
  <si>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</si>
  <si>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</si>
  <si>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</si>
  <si>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</si>
  <si>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</si>
  <si>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</si>
  <si>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</si>
  <si>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</si>
  <si>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</si>
  <si>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</si>
  <si>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</si>
  <si>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</si>
  <si>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</si>
  <si>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</si>
  <si>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</si>
  <si>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</si>
  <si>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</si>
  <si>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</si>
  <si>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</si>
  <si>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</si>
  <si>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</si>
  <si>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</si>
  <si>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</si>
  <si>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</si>
  <si>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</si>
  <si>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</si>
  <si>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</si>
  <si>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</si>
  <si>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</si>
  <si>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</si>
  <si>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</si>
  <si>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</si>
  <si>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</si>
  <si>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</si>
  <si>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</si>
  <si>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</si>
  <si>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</si>
  <si>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</si>
  <si>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</si>
  <si>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</si>
  <si>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</si>
  <si>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</si>
  <si>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</si>
  <si>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</si>
  <si>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</si>
  <si>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</si>
  <si>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</si>
  <si>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</si>
  <si>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</si>
  <si>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</si>
  <si>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</si>
  <si>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</si>
  <si>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</si>
  <si>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</si>
  <si>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</si>
  <si>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</si>
  <si>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</si>
  <si>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</si>
  <si>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</si>
  <si>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</si>
  <si>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</si>
  <si>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</si>
  <si>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</si>
  <si>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</si>
  <si>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</si>
  <si>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</si>
  <si>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</si>
  <si>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</si>
  <si>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</si>
  <si>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</si>
  <si>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</si>
  <si>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</si>
  <si>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</si>
  <si>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</si>
  <si>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</si>
  <si>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</si>
  <si>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</si>
  <si>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</si>
  <si>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</si>
  <si>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</si>
  <si>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</si>
  <si>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</si>
  <si>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</si>
  <si>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</si>
  <si>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</si>
  <si>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</si>
  <si>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</si>
  <si>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</si>
  <si>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</si>
  <si>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</si>
  <si>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</si>
  <si>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</si>
  <si>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</si>
  <si>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</si>
  <si>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</si>
  <si>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</si>
  <si>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</si>
  <si>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</si>
  <si>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</si>
  <si>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</si>
  <si>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</si>
  <si>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</si>
  <si>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</si>
  <si>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</si>
  <si>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</si>
  <si>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</si>
  <si>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</si>
  <si>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</si>
  <si>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</si>
  <si>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</si>
  <si>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</si>
  <si>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</si>
  <si>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</si>
  <si>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</si>
  <si>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</si>
  <si>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</si>
  <si>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</si>
  <si>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</si>
  <si>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</si>
  <si>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</si>
  <si>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</si>
  <si>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</si>
  <si>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</si>
  <si>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</si>
  <si>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</si>
  <si>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</si>
  <si>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</si>
  <si>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</si>
  <si>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</si>
  <si>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</si>
  <si>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</si>
  <si>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</si>
  <si>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</si>
  <si>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</si>
  <si>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</si>
  <si>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</si>
  <si>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</si>
  <si>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</si>
  <si>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</si>
  <si>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</si>
  <si>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</si>
  <si>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</si>
  <si>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</si>
  <si>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</si>
  <si>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</si>
  <si>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</si>
  <si>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</si>
  <si>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</si>
  <si>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</si>
  <si>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</si>
  <si>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</si>
  <si>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</si>
  <si>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</si>
  <si>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</si>
  <si>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</si>
  <si>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</si>
  <si>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</si>
  <si>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</si>
  <si>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</si>
  <si>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</si>
  <si>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</si>
  <si>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</si>
  <si>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</si>
  <si>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</si>
  <si>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</si>
  <si>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</si>
  <si>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</si>
  <si>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</si>
  <si>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</si>
  <si>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</si>
  <si>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</si>
  <si>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</si>
  <si>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</si>
  <si>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</si>
  <si>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</si>
  <si>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</si>
  <si>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</si>
  <si>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</si>
  <si>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</si>
  <si>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</si>
  <si>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</si>
  <si>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</si>
  <si>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</si>
  <si>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</si>
  <si>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</si>
  <si>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</si>
  <si>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</si>
  <si>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</si>
  <si>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</si>
  <si>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</si>
  <si>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</si>
  <si>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</si>
  <si>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</si>
  <si>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</si>
  <si>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</si>
  <si>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</si>
  <si>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</si>
  <si>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</si>
  <si>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</si>
  <si>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</si>
  <si>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</si>
  <si>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</si>
  <si>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</si>
  <si>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</si>
  <si>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</si>
  <si>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</si>
  <si>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</si>
  <si>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</si>
  <si>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</si>
  <si>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</si>
  <si>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</si>
  <si>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</si>
  <si>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</si>
  <si>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</si>
  <si>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</si>
  <si>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</si>
  <si>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</si>
  <si>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</si>
  <si>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</si>
  <si>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</si>
  <si>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</si>
  <si>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</si>
  <si>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</si>
  <si>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</si>
  <si>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</si>
  <si>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</si>
  <si>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</si>
  <si>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</si>
  <si>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</si>
  <si>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</si>
  <si>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</si>
  <si>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</si>
  <si>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</si>
  <si>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</si>
  <si>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</si>
  <si>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</si>
  <si>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</si>
  <si>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</si>
  <si>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</si>
  <si>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</si>
  <si>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</si>
  <si>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</si>
  <si>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</si>
  <si>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</si>
  <si>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</si>
  <si>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</si>
  <si>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</si>
  <si>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</si>
  <si>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</si>
  <si>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</si>
  <si>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</si>
  <si>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</si>
  <si>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</si>
  <si>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</si>
  <si>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</si>
  <si>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</si>
  <si>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</si>
  <si>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</si>
  <si>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</si>
  <si>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</si>
  <si>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</si>
  <si>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</si>
  <si>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</si>
  <si>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</si>
  <si>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</si>
  <si>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</si>
  <si>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</si>
  <si>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</si>
  <si>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</si>
  <si>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</si>
  <si>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</si>
  <si>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</si>
  <si>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</si>
  <si>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</si>
  <si>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</si>
  <si>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</si>
  <si>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</si>
  <si>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</si>
  <si>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</si>
  <si>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</si>
  <si>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</si>
  <si>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</si>
  <si>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</si>
  <si>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</si>
  <si>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</si>
  <si>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</si>
  <si>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</si>
  <si>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</si>
  <si>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</si>
  <si>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</si>
  <si>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</si>
  <si>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</si>
  <si>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</si>
  <si>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</si>
  <si>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</si>
  <si>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</si>
  <si>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</si>
  <si>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</si>
  <si>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</si>
  <si>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</si>
  <si>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</si>
  <si>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</si>
  <si>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</si>
  <si>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</si>
  <si>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</si>
  <si>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</si>
  <si>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</si>
  <si>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</si>
  <si>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</si>
  <si>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</si>
  <si>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</si>
  <si>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</si>
  <si>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</si>
  <si>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</si>
  <si>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</si>
  <si>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</si>
  <si>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</si>
  <si>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</si>
  <si>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</si>
  <si>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</si>
  <si>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</si>
  <si>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</si>
  <si>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</si>
  <si>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</si>
  <si>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</si>
  <si>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</si>
  <si>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</si>
  <si>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</si>
  <si>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</si>
  <si>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</si>
  <si>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</si>
  <si>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</si>
  <si>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</si>
  <si>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</si>
  <si>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</si>
  <si>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</si>
  <si>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</si>
  <si>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</si>
  <si>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</si>
  <si>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</si>
  <si>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</si>
  <si>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</si>
  <si>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</si>
  <si>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</si>
  <si>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</si>
  <si>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</si>
  <si>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</si>
  <si>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</si>
  <si>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</si>
  <si>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</si>
  <si>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</si>
  <si>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</si>
  <si>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</si>
  <si>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</si>
  <si>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</si>
  <si>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</si>
  <si>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</si>
  <si>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</si>
  <si>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</si>
  <si>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</si>
  <si>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</si>
  <si>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</si>
  <si>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</si>
  <si>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</si>
  <si>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</si>
  <si>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</si>
  <si>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</si>
  <si>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</si>
  <si>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</si>
  <si>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</si>
  <si>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</si>
  <si>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</si>
  <si>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</si>
  <si>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</si>
  <si>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</si>
  <si>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</si>
  <si>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</si>
  <si>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</si>
  <si>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</si>
  <si>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</si>
  <si>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</si>
  <si>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</si>
  <si>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</si>
  <si>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</si>
  <si>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</si>
  <si>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</si>
  <si>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</si>
  <si>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</si>
  <si>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</si>
  <si>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</si>
  <si>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</si>
  <si>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</si>
  <si>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</si>
  <si>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</si>
  <si>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</si>
  <si>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</si>
  <si>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</si>
  <si>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</si>
  <si>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</si>
  <si>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</si>
  <si>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</si>
  <si>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</si>
  <si>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</si>
  <si>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</si>
  <si>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</si>
  <si>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</si>
  <si>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</si>
  <si>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</si>
  <si>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</si>
  <si>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</si>
  <si>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</si>
  <si>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</si>
  <si>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</si>
  <si>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</si>
  <si>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</si>
  <si>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</si>
  <si>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</si>
  <si>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</si>
  <si>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</si>
  <si>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</si>
  <si>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</si>
  <si>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</si>
  <si>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</si>
  <si>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</si>
  <si>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</si>
  <si>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</si>
  <si>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</si>
  <si>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</si>
  <si>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</si>
  <si>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</si>
  <si>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</si>
  <si>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</si>
  <si>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</si>
  <si>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</si>
  <si>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</si>
  <si>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</si>
  <si>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</si>
  <si>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</si>
  <si>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</si>
  <si>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</si>
  <si>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</si>
  <si>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</si>
  <si>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</si>
  <si>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</si>
  <si>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</si>
  <si>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</si>
  <si>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</si>
  <si>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</si>
  <si>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</si>
  <si>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</si>
  <si>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</si>
  <si>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</si>
  <si>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</si>
  <si>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</si>
  <si>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</si>
  <si>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</si>
  <si>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</si>
  <si>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</si>
  <si>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</si>
  <si>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</si>
  <si>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</si>
  <si>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</si>
  <si>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</si>
  <si>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</si>
  <si>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</si>
  <si>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</si>
  <si>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</si>
  <si>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</si>
  <si>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</si>
  <si>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</si>
  <si>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</si>
  <si>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</si>
  <si>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</si>
  <si>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</si>
  <si>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</si>
  <si>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</si>
  <si>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</si>
  <si>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</si>
  <si>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</si>
  <si>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</si>
  <si>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</si>
  <si>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</si>
  <si>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</si>
  <si>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</si>
  <si>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</si>
  <si>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</si>
  <si>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</si>
  <si>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</si>
  <si>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</si>
  <si>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</si>
  <si>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</si>
  <si>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</si>
  <si>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</si>
  <si>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</si>
  <si>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</si>
  <si>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</si>
  <si>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</si>
  <si>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</si>
  <si>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</si>
  <si>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</si>
  <si>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</si>
  <si>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</si>
  <si>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</si>
  <si>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</si>
  <si>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</si>
  <si>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</si>
  <si>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</si>
  <si>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</si>
  <si>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</si>
  <si>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</si>
  <si>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</si>
  <si>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</si>
  <si>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</si>
  <si>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</si>
  <si>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</si>
  <si>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</si>
  <si>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</si>
  <si>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</si>
  <si>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</si>
  <si>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</si>
  <si>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</si>
  <si>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</si>
  <si>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</si>
  <si>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</si>
  <si>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</si>
  <si>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</si>
  <si>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</si>
  <si>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</si>
  <si>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</si>
  <si>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</si>
  <si>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</si>
  <si>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</si>
  <si>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</si>
  <si>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</si>
  <si>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</si>
  <si>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</si>
  <si>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</si>
  <si>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</si>
  <si>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</si>
  <si>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</si>
  <si>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</si>
  <si>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</si>
  <si>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</si>
  <si>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</si>
  <si>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</si>
  <si>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</si>
  <si>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</si>
  <si>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</si>
  <si>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</si>
  <si>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</si>
  <si>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</si>
  <si>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</si>
  <si>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</si>
  <si>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</si>
  <si>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</si>
  <si>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</si>
  <si>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</si>
  <si>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</si>
  <si>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</si>
  <si>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</si>
  <si>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</si>
  <si>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</si>
  <si>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</si>
  <si>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</si>
  <si>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</si>
  <si>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</si>
  <si>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</si>
  <si>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</si>
  <si>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</si>
  <si>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</si>
  <si>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</si>
  <si>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</si>
  <si>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</si>
  <si>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</si>
  <si>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</si>
  <si>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</si>
  <si>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</si>
  <si>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</si>
  <si>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</si>
  <si>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</si>
  <si>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</si>
  <si>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</si>
  <si>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</si>
  <si>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</si>
  <si>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</si>
  <si>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</si>
  <si>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</si>
  <si>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</si>
  <si>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</si>
  <si>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</si>
  <si>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</si>
  <si>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</si>
  <si>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</si>
  <si>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</si>
  <si>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</si>
  <si>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</si>
  <si>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</si>
  <si>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</si>
  <si>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</si>
  <si>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</si>
  <si>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</si>
  <si>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</si>
  <si>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</si>
  <si>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</si>
  <si>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</si>
  <si>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</si>
  <si>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</si>
  <si>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</si>
  <si>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</si>
  <si>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</si>
  <si>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</si>
  <si>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</si>
  <si>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</si>
  <si>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</si>
  <si>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</si>
  <si>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</si>
  <si>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</si>
  <si>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</si>
  <si>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</si>
  <si>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</si>
  <si>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</si>
  <si>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</si>
  <si>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</si>
  <si>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</si>
  <si>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</si>
  <si>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</si>
  <si>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</si>
  <si>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</si>
  <si>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</si>
  <si>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</si>
  <si>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</si>
  <si>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</si>
  <si>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</si>
  <si>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</si>
  <si>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</si>
  <si>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</si>
  <si>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</si>
  <si>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</si>
  <si>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</si>
  <si>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</si>
  <si>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</si>
  <si>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</si>
  <si>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</si>
  <si>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</si>
  <si>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</si>
  <si>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</si>
  <si>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</si>
  <si>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</si>
  <si>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</si>
  <si>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</si>
  <si>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</si>
  <si>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</si>
  <si>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</si>
  <si>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</si>
  <si>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</si>
  <si>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</si>
  <si>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</si>
  <si>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</si>
  <si>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</si>
  <si>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</si>
  <si>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</si>
  <si>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</si>
  <si>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</si>
  <si>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</si>
  <si>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</si>
  <si>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</si>
  <si>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</si>
  <si>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</si>
  <si>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</si>
  <si>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</si>
  <si>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</si>
  <si>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</si>
  <si>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</si>
  <si>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</si>
  <si>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</si>
  <si>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</si>
  <si>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</si>
  <si>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</si>
  <si>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</si>
  <si>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</si>
  <si>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</si>
  <si>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</si>
  <si>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</si>
  <si>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</si>
  <si>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</si>
  <si>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</si>
  <si>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</si>
  <si>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</si>
  <si>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</si>
  <si>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</si>
  <si>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</si>
  <si>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</si>
  <si>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</si>
  <si>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</si>
  <si>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</si>
  <si>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</si>
  <si>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</si>
  <si>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</si>
  <si>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</si>
  <si>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</si>
  <si>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</si>
  <si>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</si>
  <si>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</si>
  <si>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</si>
  <si>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</si>
  <si>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</si>
  <si>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</si>
  <si>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</si>
  <si>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</si>
  <si>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</si>
  <si>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</si>
  <si>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</si>
  <si>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</si>
  <si>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</si>
  <si>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</si>
  <si>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</si>
  <si>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</si>
  <si>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</si>
  <si>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</si>
  <si>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</si>
  <si>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</si>
  <si>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</si>
  <si>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</si>
  <si>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</si>
  <si>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</si>
  <si>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</si>
  <si>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</si>
  <si>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</si>
  <si>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</si>
  <si>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</si>
  <si>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</si>
  <si>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</si>
  <si>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</si>
  <si>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</si>
  <si>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</si>
  <si>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</si>
  <si>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</si>
  <si>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</si>
  <si>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</si>
  <si>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</si>
  <si>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</si>
  <si>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</si>
  <si>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</si>
  <si>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</si>
  <si>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</si>
  <si>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</si>
  <si>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</si>
  <si>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</si>
  <si>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</si>
  <si>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</si>
  <si>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</si>
  <si>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</si>
  <si>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</si>
  <si>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</si>
  <si>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</si>
  <si>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</si>
  <si>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</si>
  <si>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</si>
  <si>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</si>
  <si>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</si>
  <si>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</si>
  <si>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</si>
  <si>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</si>
  <si>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</si>
  <si>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</si>
  <si>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</si>
  <si>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</si>
  <si>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</si>
  <si>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</si>
  <si>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</si>
  <si>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</si>
  <si>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</si>
  <si>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</si>
  <si>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</si>
  <si>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</si>
  <si>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</si>
  <si>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</si>
  <si>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</si>
  <si>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</si>
  <si>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</si>
  <si>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</si>
  <si>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</si>
  <si>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</si>
  <si>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</si>
  <si>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</si>
  <si>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</si>
  <si>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</si>
  <si>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</si>
  <si>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</si>
  <si>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</si>
  <si>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</si>
  <si>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</si>
  <si>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</si>
  <si>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</si>
  <si>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</si>
  <si>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</si>
  <si>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</si>
  <si>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</si>
  <si>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</si>
  <si>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</si>
  <si>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</si>
  <si>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</si>
  <si>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</si>
  <si>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</si>
  <si>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</si>
  <si>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</si>
  <si>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</si>
  <si>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</si>
  <si>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</si>
  <si>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</si>
  <si>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</si>
  <si>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</si>
  <si>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</si>
  <si>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</si>
  <si>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</si>
  <si>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</si>
  <si>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</si>
  <si>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</si>
  <si>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</si>
  <si>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</si>
  <si>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</si>
  <si>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</si>
  <si>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</si>
  <si>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</si>
  <si>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</si>
  <si>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</si>
  <si>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</si>
  <si>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</si>
  <si>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</si>
  <si>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</si>
  <si>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</si>
  <si>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</si>
  <si>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</si>
  <si>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</si>
  <si>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</si>
  <si>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</si>
  <si>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</si>
  <si>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</si>
  <si>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</si>
  <si>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</si>
  <si>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</si>
  <si>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</si>
  <si>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</si>
  <si>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</si>
  <si>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</si>
  <si>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</si>
  <si>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</si>
  <si>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</si>
  <si>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</si>
  <si>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</si>
  <si>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</si>
  <si>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</si>
  <si>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</si>
  <si>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</si>
  <si>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</si>
  <si>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</si>
  <si>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</si>
  <si>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</si>
  <si>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</si>
  <si>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</si>
  <si>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</si>
  <si>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</si>
  <si>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</si>
  <si>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</si>
  <si>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</si>
  <si>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</si>
  <si>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</si>
  <si>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</si>
  <si>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</si>
  <si>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</si>
  <si>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</si>
  <si>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</si>
  <si>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</si>
  <si>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</si>
  <si>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</si>
  <si>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</si>
  <si>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</si>
  <si>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</si>
  <si>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</si>
  <si>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</si>
  <si>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</si>
  <si>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</si>
  <si>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</si>
  <si>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</si>
  <si>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</si>
  <si>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</si>
  <si>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</si>
  <si>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</si>
  <si>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</si>
  <si>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</si>
  <si>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</si>
  <si>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</si>
  <si>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</si>
  <si>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</si>
  <si>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</si>
  <si>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</si>
  <si>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</si>
  <si>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</si>
  <si>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</si>
  <si>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</si>
  <si>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</si>
  <si>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</si>
  <si>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</si>
  <si>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</si>
  <si>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</si>
  <si>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</si>
  <si>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</si>
  <si>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</si>
  <si>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</si>
  <si>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</si>
  <si>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</si>
  <si>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</si>
  <si>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</si>
  <si>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</si>
  <si>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</si>
  <si>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</si>
  <si>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</si>
  <si>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</si>
  <si>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</si>
  <si>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</si>
  <si>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</si>
  <si>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</si>
  <si>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</si>
  <si>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</si>
  <si>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</si>
  <si>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</si>
  <si>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</si>
  <si>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</si>
  <si>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</si>
  <si>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</si>
  <si>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</si>
  <si>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</si>
  <si>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</si>
  <si>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</si>
  <si>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</si>
  <si>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</si>
  <si>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</si>
  <si>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</si>
  <si>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</si>
  <si>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</si>
  <si>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</si>
  <si>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</si>
  <si>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</si>
  <si>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</si>
  <si>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</si>
  <si>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</si>
  <si>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</si>
  <si>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</si>
  <si>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</si>
  <si>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</si>
  <si>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</si>
  <si>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</si>
  <si>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</si>
  <si>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</si>
  <si>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</si>
  <si>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</si>
  <si>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</si>
  <si>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</si>
  <si>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</si>
  <si>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</si>
  <si>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</si>
  <si>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</si>
  <si>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</si>
  <si>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</si>
  <si>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</si>
  <si>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</si>
  <si>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</si>
  <si>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</si>
  <si>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</si>
  <si>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</si>
  <si>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</si>
  <si>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</si>
  <si>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</si>
  <si>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</si>
  <si>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</si>
  <si>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</si>
  <si>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</si>
  <si>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</si>
  <si>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</si>
  <si>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</si>
  <si>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</si>
  <si>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</si>
  <si>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</si>
  <si>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</si>
  <si>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</si>
  <si>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</si>
  <si>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</si>
  <si>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</si>
  <si>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</si>
  <si>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</si>
  <si>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</si>
  <si>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</si>
  <si>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</si>
  <si>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</si>
  <si>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</si>
  <si>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</si>
  <si>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</si>
  <si>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</si>
  <si>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</si>
  <si>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</si>
  <si>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</si>
  <si>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</si>
  <si>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</si>
  <si>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</si>
  <si>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</si>
  <si>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</si>
  <si>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</si>
  <si>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</si>
  <si>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</si>
  <si>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</si>
  <si>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</si>
  <si>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</si>
  <si>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</si>
  <si>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</si>
  <si>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</si>
  <si>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</si>
  <si>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</si>
  <si>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</si>
  <si>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</si>
  <si>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</si>
  <si>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</si>
  <si>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</si>
  <si>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</si>
  <si>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</si>
  <si>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</si>
  <si>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</si>
  <si>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</si>
  <si>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</si>
  <si>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</si>
  <si>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</si>
  <si>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</si>
  <si>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</si>
  <si>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</si>
  <si>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</si>
  <si>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</si>
  <si>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</si>
  <si>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</si>
  <si>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</si>
  <si>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</si>
  <si>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</si>
  <si>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</si>
  <si>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</si>
  <si>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</si>
  <si>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</si>
  <si>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</si>
  <si>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</si>
  <si>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</si>
  <si>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</si>
  <si>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</si>
  <si>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</si>
  <si>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</si>
  <si>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</si>
  <si>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</si>
  <si>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</si>
  <si>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</si>
  <si>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</si>
  <si>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</si>
  <si>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</si>
  <si>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</si>
  <si>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</si>
  <si>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</si>
  <si>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</si>
  <si>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</si>
  <si>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</si>
  <si>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</si>
  <si>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</si>
  <si>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</si>
  <si>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</si>
  <si>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</si>
  <si>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</si>
  <si>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</si>
  <si>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</si>
  <si>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</si>
  <si>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</si>
  <si>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</si>
  <si>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</si>
  <si>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</si>
  <si>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</si>
  <si>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</si>
  <si>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</si>
  <si>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</si>
  <si>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</si>
  <si>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</si>
  <si>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</si>
  <si>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</si>
  <si>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</si>
  <si>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</si>
  <si>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</si>
  <si>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</si>
  <si>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</si>
  <si>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</si>
  <si>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</si>
  <si>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</si>
  <si>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</si>
  <si>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</si>
  <si>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</si>
  <si>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</si>
  <si>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</si>
  <si>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</si>
  <si>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</si>
  <si>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</si>
  <si>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</si>
  <si>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</si>
  <si>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</si>
  <si>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</si>
  <si>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</si>
  <si>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</si>
  <si>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</si>
  <si>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</si>
  <si>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</si>
  <si>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</si>
  <si>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</si>
  <si>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</si>
  <si>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</si>
  <si>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</si>
  <si>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</si>
  <si>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</si>
  <si>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</si>
  <si>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</si>
  <si>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</si>
  <si>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</si>
  <si>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</si>
  <si>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</si>
  <si>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</si>
  <si>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</si>
  <si>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</si>
  <si>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</si>
  <si>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</si>
  <si>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</si>
  <si>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</si>
  <si>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</si>
  <si>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</si>
  <si>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</si>
  <si>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</si>
  <si>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</si>
  <si>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</si>
  <si>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</si>
  <si>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</si>
  <si>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</si>
  <si>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</si>
  <si>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</si>
  <si>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</si>
  <si>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</si>
  <si>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</si>
  <si>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</si>
  <si>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</si>
  <si>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</si>
  <si>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</si>
  <si>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</si>
  <si>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</si>
  <si>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</si>
  <si>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</si>
  <si>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</si>
  <si>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</si>
  <si>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</si>
  <si>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</si>
  <si>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</si>
  <si>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</si>
  <si>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</si>
  <si>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</si>
  <si>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</si>
  <si>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</si>
  <si>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</si>
  <si>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</si>
  <si>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</si>
  <si>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</si>
  <si>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</si>
  <si>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</si>
  <si>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</si>
  <si>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</si>
  <si>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</si>
  <si>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</si>
  <si>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</si>
  <si>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</si>
  <si>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</si>
  <si>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</si>
  <si>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</si>
  <si>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</si>
  <si>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</si>
  <si>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</si>
  <si>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</si>
  <si>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</si>
  <si>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</si>
  <si>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</si>
  <si>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</si>
  <si>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</si>
  <si>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</si>
  <si>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</si>
  <si>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</si>
  <si>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</si>
  <si>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</si>
  <si>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</si>
  <si>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</si>
  <si>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</si>
  <si>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</si>
  <si>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</si>
  <si>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</si>
  <si>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</si>
  <si>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</si>
  <si>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</si>
  <si>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</si>
  <si>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</si>
  <si>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</si>
  <si>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</si>
  <si>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</si>
  <si>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</si>
  <si>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</si>
  <si>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</si>
  <si>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</si>
  <si>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</si>
  <si>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</si>
  <si>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</si>
  <si>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</si>
  <si>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</si>
  <si>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</si>
  <si>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</si>
  <si>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</si>
  <si>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</si>
  <si>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</si>
  <si>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</si>
  <si>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</si>
  <si>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</si>
  <si>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</si>
  <si>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</si>
  <si>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</si>
  <si>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</si>
  <si>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</si>
  <si>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</si>
  <si>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</si>
  <si>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</si>
  <si>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</si>
  <si>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</si>
  <si>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</si>
  <si>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</si>
  <si>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</si>
  <si>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</si>
  <si>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</si>
  <si>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</si>
  <si>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</si>
  <si>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</si>
  <si>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</si>
  <si>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</si>
  <si>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</si>
  <si>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</si>
  <si>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</si>
  <si>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</si>
  <si>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</si>
  <si>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</si>
  <si>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</si>
  <si>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</si>
  <si>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</si>
  <si>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</si>
  <si>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</si>
  <si>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</si>
  <si>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</si>
  <si>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</si>
  <si>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</si>
  <si>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</si>
  <si>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</si>
  <si>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</si>
  <si>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</si>
  <si>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</si>
  <si>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</si>
  <si>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</si>
  <si>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</si>
  <si>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</si>
  <si>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</si>
  <si>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</si>
  <si>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</si>
  <si>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</si>
  <si>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</si>
  <si>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</si>
  <si>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</si>
  <si>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</si>
  <si>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</si>
  <si>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</si>
  <si>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</si>
  <si>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</si>
  <si>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</si>
  <si>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</si>
  <si>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</si>
  <si>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</si>
  <si>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</si>
  <si>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</si>
  <si>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</si>
  <si>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</si>
  <si>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</si>
  <si>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</si>
  <si>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</si>
  <si>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</si>
  <si>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</si>
  <si>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</si>
  <si>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</si>
  <si>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</si>
  <si>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</si>
  <si>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</si>
  <si>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</si>
  <si>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</si>
  <si>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</si>
  <si>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</si>
  <si>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</si>
  <si>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</si>
  <si>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</si>
  <si>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</si>
  <si>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</si>
  <si>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</si>
  <si>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</si>
  <si>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</si>
  <si>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</si>
  <si>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</si>
  <si>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</si>
  <si>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</si>
  <si>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</si>
  <si>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</si>
  <si>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</si>
  <si>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</si>
  <si>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</si>
  <si>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</si>
  <si>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</si>
  <si>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</si>
  <si>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</si>
  <si>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</si>
  <si>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</si>
  <si>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</si>
  <si>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</si>
  <si>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</si>
  <si>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</si>
  <si>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</si>
  <si>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</si>
  <si>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</si>
  <si>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</si>
  <si>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</si>
  <si>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</si>
  <si>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</si>
  <si>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</si>
  <si>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</si>
  <si>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</si>
  <si>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</si>
  <si>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</si>
  <si>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</si>
  <si>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</si>
  <si>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</si>
  <si>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</si>
  <si>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</si>
  <si>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</si>
  <si>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</si>
  <si>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</si>
  <si>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</si>
  <si>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</si>
  <si>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</si>
  <si>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</si>
  <si>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</si>
  <si>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</si>
  <si>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</si>
  <si>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</si>
  <si>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</si>
  <si>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</si>
  <si>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</si>
  <si>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</si>
  <si>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</si>
  <si>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</si>
  <si>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</si>
  <si>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</si>
  <si>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</si>
  <si>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</si>
  <si>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</si>
  <si>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</si>
  <si>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</si>
  <si>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</si>
  <si>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</si>
  <si>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</si>
  <si>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</si>
  <si>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</si>
  <si>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</si>
  <si>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</si>
  <si>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</si>
  <si>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</si>
  <si>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</si>
  <si>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</si>
  <si>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</si>
  <si>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</si>
  <si>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</si>
  <si>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</si>
  <si>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</si>
  <si>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</si>
  <si>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</si>
  <si>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</si>
  <si>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</si>
  <si>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</si>
  <si>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</si>
  <si>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</si>
  <si>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</si>
  <si>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</si>
  <si>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</si>
  <si>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</si>
  <si>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</si>
  <si>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</si>
  <si>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</si>
  <si>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</si>
  <si>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</si>
  <si>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</si>
  <si>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</si>
  <si>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</si>
  <si>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</si>
  <si>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</si>
  <si>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</si>
  <si>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</si>
  <si>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</si>
  <si>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</si>
  <si>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</si>
  <si>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</si>
  <si>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</si>
  <si>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</si>
  <si>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</si>
  <si>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</si>
  <si>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</si>
  <si>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</si>
  <si>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</si>
  <si>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</si>
  <si>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</si>
  <si>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</si>
  <si>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</si>
  <si>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</si>
  <si>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</si>
  <si>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</si>
  <si>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</si>
  <si>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</si>
  <si>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</si>
  <si>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</si>
  <si>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</si>
  <si>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</si>
  <si>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</si>
  <si>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</si>
  <si>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</si>
  <si>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</si>
  <si>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</si>
  <si>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</si>
  <si>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</si>
  <si>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</si>
  <si>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</si>
  <si>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</si>
  <si>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</si>
  <si>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</si>
  <si>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</si>
  <si>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</si>
  <si>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</si>
  <si>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</si>
  <si>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</si>
  <si>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</si>
  <si>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</si>
  <si>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</si>
  <si>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</si>
  <si>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</si>
  <si>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</si>
  <si>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</si>
  <si>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</si>
  <si>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</si>
  <si>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</si>
  <si>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</si>
  <si>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</si>
  <si>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</si>
  <si>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</si>
  <si>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</si>
  <si>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</si>
  <si>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</si>
  <si>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</si>
  <si>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</si>
  <si>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</si>
  <si>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</si>
  <si>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</si>
  <si>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</si>
  <si>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</si>
  <si>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</si>
  <si>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</si>
  <si>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</si>
  <si>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</si>
  <si>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</si>
  <si>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</si>
  <si>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</si>
  <si>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</si>
  <si>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</si>
  <si>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</si>
  <si>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</si>
  <si>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</si>
  <si>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</si>
  <si>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</si>
  <si>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</si>
  <si>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</si>
  <si>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</si>
  <si>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</si>
  <si>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</si>
  <si>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</si>
  <si>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</si>
  <si>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</si>
  <si>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</si>
  <si>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</si>
  <si>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</si>
  <si>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</si>
  <si>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</si>
  <si>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</si>
  <si>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</si>
  <si>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</si>
  <si>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</si>
  <si>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</si>
  <si>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</si>
  <si>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</si>
  <si>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</si>
  <si>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</si>
  <si>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</si>
  <si>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</si>
  <si>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</si>
  <si>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</si>
  <si>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</si>
  <si>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</si>
  <si>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</si>
  <si>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</si>
  <si>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</si>
  <si>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</si>
  <si>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</si>
  <si>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</si>
  <si>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</si>
  <si>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</si>
  <si>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</si>
  <si>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</si>
  <si>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</si>
  <si>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</si>
  <si>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</si>
  <si>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</si>
  <si>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</si>
  <si>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</si>
  <si>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</si>
  <si>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</si>
  <si>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</si>
  <si>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</si>
  <si>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</si>
  <si>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</si>
  <si>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</si>
  <si>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</si>
  <si>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</si>
  <si>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</si>
  <si>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</si>
  <si>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</si>
  <si>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</si>
  <si>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</si>
  <si>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</si>
  <si>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</si>
  <si>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</si>
  <si>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</si>
  <si>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</si>
  <si>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</si>
  <si>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</si>
  <si>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</si>
  <si>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</si>
  <si>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</si>
  <si>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</si>
  <si>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</si>
  <si>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</si>
  <si>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</si>
  <si>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</si>
  <si>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</si>
  <si>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</si>
  <si>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</si>
  <si>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</si>
  <si>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</si>
  <si>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</si>
  <si>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</si>
  <si>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</si>
  <si>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</si>
  <si>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</si>
  <si>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</si>
  <si>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</si>
  <si>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</si>
  <si>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</si>
  <si>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</si>
  <si>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</si>
  <si>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</si>
  <si>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</si>
  <si>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</si>
  <si>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</si>
  <si>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</si>
  <si>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</si>
  <si>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</si>
  <si>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</si>
  <si>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</si>
  <si>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</si>
  <si>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</si>
  <si>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</si>
  <si>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</si>
  <si>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</si>
  <si>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</si>
  <si>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</si>
  <si>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</si>
  <si>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</si>
  <si>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</si>
  <si>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</si>
  <si>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</si>
  <si>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</si>
  <si>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</si>
  <si>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</si>
  <si>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</si>
  <si>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</si>
  <si>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</si>
  <si>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</si>
  <si>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</si>
  <si>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</si>
  <si>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</si>
  <si>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</si>
  <si>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</si>
  <si>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</si>
  <si>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</si>
  <si>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</si>
  <si>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</si>
  <si>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</si>
  <si>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</si>
  <si>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</si>
  <si>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</si>
  <si>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</si>
  <si>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</si>
  <si>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</si>
  <si>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</si>
  <si>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</si>
  <si>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</si>
  <si>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</si>
  <si>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</si>
  <si>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</si>
  <si>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</si>
  <si>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</si>
  <si>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</si>
  <si>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</si>
  <si>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</si>
  <si>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</si>
  <si>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</si>
  <si>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</si>
  <si>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</si>
  <si>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</si>
  <si>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</si>
  <si>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</si>
  <si>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</si>
  <si>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</si>
  <si>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</si>
  <si>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</si>
  <si>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</si>
  <si>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</si>
  <si>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</si>
  <si>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</si>
  <si>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</si>
  <si>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</si>
  <si>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</si>
  <si>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</si>
  <si>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</si>
  <si>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</si>
  <si>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</si>
  <si>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</si>
  <si>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</si>
  <si>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</si>
  <si>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</si>
  <si>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</si>
  <si>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</si>
  <si>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</si>
  <si>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</si>
  <si>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</si>
  <si>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</si>
  <si>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</si>
  <si>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</si>
  <si>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</si>
  <si>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</si>
  <si>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</si>
  <si>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</si>
  <si>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</si>
  <si>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</si>
  <si>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</si>
  <si>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</si>
  <si>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</si>
  <si>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</si>
  <si>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</si>
  <si>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</si>
  <si>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</si>
  <si>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</si>
  <si>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</si>
  <si>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</si>
  <si>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</si>
  <si>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</si>
  <si>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</si>
  <si>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</si>
  <si>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</si>
  <si>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</si>
  <si>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</si>
  <si>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</si>
  <si>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</si>
  <si>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</si>
  <si>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</si>
  <si>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</si>
  <si>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</si>
  <si>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</si>
  <si>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</si>
  <si>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</si>
  <si>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</si>
  <si>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</si>
  <si>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</si>
  <si>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</si>
  <si>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</si>
  <si>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</si>
  <si>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</si>
  <si>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</si>
  <si>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</si>
  <si>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</si>
  <si>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</si>
  <si>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</si>
  <si>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</si>
  <si>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</si>
  <si>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</si>
  <si>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</si>
  <si>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</si>
  <si>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</si>
  <si>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</si>
  <si>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</si>
  <si>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</si>
  <si>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</si>
  <si>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</si>
  <si>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</si>
  <si>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</si>
  <si>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</si>
  <si>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</si>
  <si>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</si>
  <si>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</si>
  <si>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</si>
  <si>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</si>
  <si>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</si>
  <si>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</si>
  <si>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</si>
  <si>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</si>
  <si>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</si>
  <si>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</si>
  <si>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</si>
  <si>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</si>
  <si>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</si>
  <si>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</si>
  <si>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</si>
  <si>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</si>
  <si>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</si>
  <si>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</si>
  <si>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</si>
  <si>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</si>
  <si>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</si>
  <si>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</si>
  <si>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</si>
  <si>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</si>
  <si>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</si>
  <si>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</si>
  <si>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</si>
  <si>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</si>
  <si>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</si>
  <si>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</si>
  <si>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</si>
  <si>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</si>
  <si>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</si>
  <si>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</si>
  <si>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</si>
  <si>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</si>
  <si>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</si>
  <si>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</si>
  <si>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</si>
  <si>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</si>
  <si>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</si>
  <si>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</si>
  <si>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</si>
  <si>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</si>
  <si>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</si>
  <si>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</si>
  <si>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</si>
  <si>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</si>
  <si>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</si>
  <si>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</si>
  <si>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</si>
  <si>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</si>
  <si>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</si>
  <si>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</si>
  <si>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</si>
  <si>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</si>
  <si>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</si>
  <si>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</si>
  <si>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</si>
  <si>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</si>
  <si>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</si>
  <si>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</si>
  <si>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</si>
  <si>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</si>
  <si>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</si>
  <si>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</si>
  <si>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</si>
  <si>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</si>
  <si>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</si>
  <si>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</si>
  <si>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</si>
  <si>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</si>
  <si>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</si>
  <si>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</si>
  <si>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</si>
  <si>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</si>
  <si>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</si>
  <si>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</si>
  <si>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</si>
  <si>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</si>
  <si>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</si>
  <si>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</si>
  <si>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</si>
  <si>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</si>
  <si>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</si>
  <si>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</si>
  <si>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</si>
  <si>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</si>
  <si>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</si>
  <si>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</si>
  <si>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</si>
  <si>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</si>
  <si>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</si>
  <si>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</si>
  <si>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</si>
  <si>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</si>
  <si>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</si>
  <si>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</si>
  <si>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</si>
  <si>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</si>
  <si>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</si>
  <si>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</si>
  <si>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</si>
  <si>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</si>
  <si>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</si>
  <si>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</si>
  <si>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</si>
  <si>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</si>
  <si>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</si>
  <si>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</si>
  <si>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</si>
  <si>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</si>
  <si>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</si>
  <si>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</si>
  <si>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</si>
  <si>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</si>
  <si>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</si>
  <si>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</si>
  <si>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</si>
  <si>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</si>
  <si>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</si>
  <si>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</si>
  <si>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</si>
  <si>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</si>
  <si>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</si>
  <si>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</si>
  <si>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</si>
  <si>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</si>
  <si>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</si>
  <si>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</si>
  <si>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</si>
  <si>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</si>
  <si>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</si>
  <si>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</si>
  <si>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</si>
  <si>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</si>
  <si>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</si>
  <si>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</si>
  <si>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</si>
  <si>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</si>
  <si>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</si>
  <si>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</si>
  <si>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</si>
  <si>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</si>
  <si>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</si>
  <si>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</si>
  <si>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</si>
  <si>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</si>
  <si>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</si>
  <si>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</si>
  <si>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</si>
  <si>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</si>
  <si>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</si>
  <si>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</si>
  <si>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</si>
  <si>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</si>
  <si>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</si>
  <si>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</si>
  <si>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</si>
  <si>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</si>
  <si>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</si>
  <si>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</si>
  <si>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</si>
  <si>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</si>
  <si>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</si>
  <si>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</si>
  <si>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</si>
  <si>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</si>
  <si>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</si>
  <si>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</si>
  <si>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</si>
  <si>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</si>
  <si>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</si>
  <si>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</si>
  <si>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</si>
  <si>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</si>
  <si>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</si>
  <si>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</si>
  <si>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</si>
  <si>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</si>
  <si>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</si>
  <si>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</si>
  <si>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</si>
  <si>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</si>
  <si>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</si>
  <si>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</si>
  <si>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</si>
  <si>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</si>
  <si>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</si>
  <si>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</si>
  <si>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</si>
  <si>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</si>
  <si>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</si>
  <si>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</si>
  <si>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</si>
  <si>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</si>
  <si>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</si>
  <si>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</si>
  <si>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</si>
  <si>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</si>
  <si>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</si>
  <si>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</si>
  <si>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</si>
  <si>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</si>
  <si>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</si>
  <si>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</si>
  <si>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</si>
  <si>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</si>
  <si>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</si>
  <si>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</si>
  <si>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</si>
  <si>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</si>
  <si>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</si>
  <si>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</si>
  <si>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</si>
  <si>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</si>
  <si>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</si>
  <si>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</si>
  <si>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</si>
  <si>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</si>
  <si>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</si>
  <si>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</si>
  <si>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</si>
  <si>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</si>
  <si>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</si>
  <si>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</si>
  <si>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</si>
  <si>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</si>
  <si>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</si>
  <si>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</si>
  <si>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</si>
  <si>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</si>
  <si>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</si>
  <si>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</si>
  <si>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</si>
  <si>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</si>
  <si>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</si>
  <si>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</si>
  <si>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</si>
  <si>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</si>
  <si>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</si>
  <si>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</si>
  <si>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</si>
  <si>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</si>
  <si>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</si>
  <si>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</si>
  <si>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</si>
  <si>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</si>
  <si>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</si>
  <si>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</si>
  <si>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</si>
  <si>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</si>
  <si>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</si>
  <si>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</si>
  <si>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</si>
  <si>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</si>
  <si>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</si>
  <si>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</si>
  <si>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</si>
  <si>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</si>
  <si>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</si>
  <si>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</si>
  <si>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</si>
  <si>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</si>
  <si>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</si>
  <si>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</si>
  <si>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</si>
  <si>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</si>
  <si>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</si>
  <si>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</si>
  <si>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</si>
  <si>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</si>
  <si>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</si>
  <si>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</si>
  <si>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</si>
  <si>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</si>
  <si>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</si>
  <si>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</si>
  <si>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</si>
  <si>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</si>
  <si>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</si>
  <si>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</si>
  <si>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</si>
  <si>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</si>
  <si>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</si>
  <si>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</si>
  <si>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</si>
  <si>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</si>
  <si>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</si>
  <si>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</si>
  <si>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</si>
  <si>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</si>
  <si>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</si>
  <si>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</si>
  <si>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</si>
  <si>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</si>
  <si>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</si>
  <si>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</si>
  <si>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</si>
  <si>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</si>
  <si>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</si>
  <si>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</si>
  <si>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</si>
  <si>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</si>
  <si>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</si>
  <si>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</si>
  <si>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</si>
  <si>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</si>
  <si>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</si>
  <si>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</si>
  <si>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</si>
  <si>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</si>
  <si>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</si>
  <si>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</si>
  <si>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</si>
  <si>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</si>
  <si>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</si>
  <si>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</si>
  <si>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</si>
  <si>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</si>
  <si>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</si>
  <si>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</si>
  <si>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</si>
  <si>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</si>
  <si>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</si>
  <si>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</si>
  <si>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</si>
  <si>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</si>
  <si>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</si>
  <si>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</si>
  <si>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</si>
  <si>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</si>
  <si>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</si>
  <si>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</si>
  <si>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</si>
  <si>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</si>
  <si>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</si>
  <si>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</si>
  <si>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</si>
  <si>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</si>
  <si>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</si>
  <si>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</si>
  <si>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</si>
  <si>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</si>
  <si>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</si>
  <si>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</si>
  <si>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</si>
  <si>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</si>
  <si>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</si>
  <si>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</si>
  <si>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</si>
  <si>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</si>
  <si>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</si>
  <si>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</si>
  <si>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</si>
  <si>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</si>
  <si>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</si>
  <si>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</si>
  <si>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</si>
  <si>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</si>
  <si>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</si>
  <si>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</si>
  <si>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</si>
  <si>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</si>
  <si>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</si>
  <si>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</si>
  <si>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</si>
  <si>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</si>
  <si>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</si>
  <si>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</si>
  <si>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</si>
  <si>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</si>
  <si>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</si>
  <si>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</si>
  <si>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</si>
  <si>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</si>
  <si>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</si>
  <si>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</si>
  <si>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</si>
  <si>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</si>
  <si>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</si>
  <si>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</si>
  <si>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</si>
  <si>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</si>
  <si>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</si>
  <si>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</si>
  <si>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</si>
  <si>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</si>
  <si>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</si>
  <si>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</si>
  <si>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</si>
  <si>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</si>
  <si>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</si>
  <si>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</si>
  <si>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</si>
  <si>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</si>
  <si>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</si>
  <si>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</si>
  <si>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</si>
  <si>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</si>
  <si>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</si>
  <si>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</si>
  <si>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</si>
  <si>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</si>
  <si>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</si>
  <si>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</si>
  <si>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</si>
  <si>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</si>
  <si>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</si>
  <si>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</si>
  <si>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</si>
  <si>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</si>
  <si>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</si>
  <si>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</si>
  <si>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</si>
  <si>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</si>
  <si>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</si>
  <si>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</si>
  <si>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</si>
  <si>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</si>
  <si>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</si>
  <si>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</si>
  <si>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</si>
  <si>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</si>
  <si>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</si>
  <si>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</si>
  <si>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</si>
  <si>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</si>
  <si>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</si>
  <si>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</si>
  <si>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</si>
  <si>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</si>
  <si>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</si>
  <si>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</si>
  <si>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</si>
  <si>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</si>
  <si>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</si>
  <si>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</si>
  <si>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</si>
  <si>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</si>
  <si>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</si>
  <si>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</si>
  <si>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</si>
  <si>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</si>
  <si>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</si>
  <si>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</si>
  <si>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</si>
  <si>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</si>
  <si>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</si>
  <si>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</si>
  <si>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</si>
  <si>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</si>
  <si>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</si>
  <si>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</si>
  <si>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</si>
  <si>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</si>
  <si>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</si>
  <si>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</si>
  <si>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</si>
  <si>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</si>
  <si>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</si>
  <si>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</si>
  <si>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</si>
  <si>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</si>
  <si>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</si>
  <si>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</si>
  <si>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</si>
  <si>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</si>
  <si>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</si>
  <si>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</si>
  <si>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</si>
  <si>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</si>
  <si>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</si>
  <si>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</si>
  <si>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</si>
  <si>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</si>
  <si>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</si>
  <si>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</si>
  <si>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</si>
  <si>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</si>
  <si>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</si>
  <si>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</si>
  <si>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</si>
  <si>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</si>
  <si>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</si>
  <si>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</si>
  <si>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</si>
  <si>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</si>
  <si>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</si>
  <si>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</si>
  <si>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</si>
  <si>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</si>
  <si>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</si>
  <si>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</si>
  <si>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</si>
  <si>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</si>
  <si>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</si>
  <si>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</si>
  <si>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</si>
  <si>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</si>
  <si>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</si>
  <si>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</si>
  <si>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</si>
  <si>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</si>
  <si>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</si>
  <si>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</si>
  <si>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</si>
  <si>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</si>
  <si>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</si>
  <si>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</si>
  <si>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</si>
  <si>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</si>
  <si>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</si>
  <si>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</si>
  <si>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</si>
  <si>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</si>
  <si>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</si>
  <si>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</si>
  <si>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</si>
  <si>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</si>
  <si>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</si>
  <si>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</si>
  <si>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</si>
  <si>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</si>
  <si>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</si>
  <si>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</si>
  <si>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</si>
  <si>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</si>
  <si>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</si>
  <si>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</si>
  <si>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</si>
  <si>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</si>
  <si>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</si>
  <si>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</si>
  <si>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</si>
  <si>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</si>
  <si>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</si>
  <si>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</si>
  <si>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</si>
  <si>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</si>
  <si>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</si>
  <si>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</si>
  <si>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</si>
  <si>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</si>
  <si>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</si>
  <si>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</si>
  <si>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</si>
  <si>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</si>
  <si>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</si>
  <si>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</si>
  <si>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</si>
  <si>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</si>
  <si>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</si>
  <si>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</si>
  <si>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</si>
  <si>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</si>
  <si>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</si>
  <si>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</si>
  <si>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</si>
  <si>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</si>
  <si>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</si>
  <si>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</si>
  <si>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</si>
  <si>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</si>
  <si>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</si>
  <si>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</si>
  <si>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</si>
  <si>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</si>
  <si>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</si>
  <si>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</si>
  <si>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</si>
  <si>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</si>
  <si>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</si>
  <si>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</si>
  <si>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</si>
  <si>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</si>
  <si>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</si>
  <si>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</si>
  <si>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</si>
  <si>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</si>
  <si>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</si>
  <si>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</si>
  <si>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</si>
  <si>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</si>
  <si>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</si>
  <si>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</si>
  <si>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</si>
  <si>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</si>
  <si>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</si>
  <si>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</si>
  <si>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</si>
  <si>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</si>
  <si>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</si>
  <si>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</si>
  <si>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</si>
  <si>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</si>
  <si>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</si>
  <si>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</si>
  <si>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</si>
  <si>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</si>
  <si>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</si>
  <si>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</si>
  <si>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</si>
  <si>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</si>
  <si>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</si>
  <si>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</si>
  <si>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</si>
  <si>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</si>
  <si>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</si>
  <si>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</si>
  <si>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</si>
  <si>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</si>
  <si>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</si>
  <si>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</si>
  <si>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</si>
  <si>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</si>
  <si>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</si>
  <si>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</si>
  <si>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</si>
  <si>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</si>
  <si>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</si>
  <si>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</si>
  <si>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</si>
  <si>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</si>
  <si>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</si>
  <si>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</si>
  <si>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</si>
  <si>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</si>
  <si>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</si>
  <si>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</si>
  <si>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</si>
  <si>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</si>
  <si>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</si>
  <si>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</si>
  <si>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</si>
  <si>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</si>
  <si>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</si>
  <si>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</si>
  <si>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</si>
  <si>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</si>
  <si>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</si>
  <si>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</si>
  <si>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</si>
  <si>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</si>
  <si>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</si>
  <si>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</si>
  <si>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</si>
  <si>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</si>
  <si>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</si>
  <si>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</si>
  <si>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</si>
  <si>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</si>
  <si>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</si>
  <si>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</si>
  <si>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</si>
  <si>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</si>
  <si>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</si>
  <si>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</si>
  <si>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</si>
  <si>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</si>
  <si>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</si>
  <si>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</si>
  <si>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</si>
  <si>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</si>
  <si>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</si>
  <si>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</si>
  <si>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</si>
  <si>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</si>
  <si>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</si>
  <si>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</si>
  <si>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</si>
  <si>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</si>
  <si>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</si>
  <si>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</si>
  <si>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</si>
  <si>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</si>
  <si>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</si>
  <si>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</si>
  <si>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</si>
  <si>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</si>
  <si>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</si>
  <si>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</si>
  <si>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</si>
  <si>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</si>
  <si>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</si>
  <si>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</si>
  <si>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</si>
  <si>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</si>
  <si>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</si>
  <si>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</si>
  <si>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</si>
  <si>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</si>
  <si>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</si>
  <si>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</si>
  <si>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</si>
  <si>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</si>
  <si>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</si>
  <si>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</si>
  <si>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</si>
  <si>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</si>
  <si>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</si>
  <si>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</si>
  <si>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</si>
  <si>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</si>
  <si>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</si>
  <si>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</si>
  <si>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</si>
  <si>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</si>
  <si>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</si>
  <si>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</si>
  <si>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</si>
  <si>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</si>
  <si>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</si>
  <si>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</si>
  <si>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</si>
  <si>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</si>
  <si>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</si>
  <si>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</si>
  <si>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</si>
  <si>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</si>
  <si>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</si>
  <si>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</si>
  <si>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</si>
  <si>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</si>
  <si>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</si>
  <si>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</si>
  <si>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</si>
  <si>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</si>
  <si>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</si>
  <si>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</si>
  <si>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</si>
  <si>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</si>
  <si>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</si>
  <si>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</si>
  <si>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</si>
  <si>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</si>
  <si>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</si>
  <si>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</si>
  <si>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</si>
  <si>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</si>
  <si>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</si>
  <si>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</si>
  <si>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</si>
  <si>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</si>
  <si>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</si>
  <si>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</si>
  <si>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</si>
  <si>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</si>
  <si>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</si>
  <si>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</si>
  <si>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</si>
  <si>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</si>
  <si>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</si>
  <si>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</si>
  <si>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</si>
  <si>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</si>
  <si>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</si>
  <si>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</si>
  <si>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</si>
  <si>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</si>
  <si>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</si>
  <si>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</si>
  <si>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</si>
  <si>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</si>
  <si>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</si>
  <si>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</si>
  <si>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</si>
  <si>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</si>
  <si>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</si>
  <si>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</si>
  <si>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</si>
  <si>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</si>
  <si>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</si>
  <si>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</si>
  <si>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</si>
  <si>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</si>
  <si>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</si>
  <si>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</si>
  <si>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</si>
  <si>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</si>
  <si>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</si>
  <si>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</si>
  <si>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</si>
  <si>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</si>
  <si>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</si>
  <si>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</si>
  <si>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</si>
  <si>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</si>
  <si>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</si>
  <si>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</si>
  <si>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</si>
  <si>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</si>
  <si>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</si>
  <si>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</si>
  <si>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</si>
  <si>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</si>
  <si>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</si>
  <si>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</si>
  <si>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</si>
  <si>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</si>
  <si>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</si>
  <si>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</si>
  <si>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</si>
  <si>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</si>
  <si>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</si>
  <si>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</si>
  <si>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</si>
  <si>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</si>
  <si>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</si>
  <si>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</si>
  <si>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</si>
  <si>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</si>
  <si>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</si>
  <si>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</si>
  <si>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</si>
  <si>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</si>
  <si>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</si>
  <si>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</si>
  <si>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</si>
  <si>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</si>
  <si>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</si>
  <si>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</si>
  <si>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</si>
  <si>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</si>
  <si>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</si>
  <si>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</si>
  <si>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</si>
  <si>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</si>
  <si>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</si>
  <si>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</si>
  <si>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</si>
  <si>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</si>
  <si>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</si>
  <si>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</si>
  <si>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</si>
  <si>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</si>
  <si>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</si>
  <si>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</si>
  <si>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</si>
  <si>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</si>
  <si>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</si>
  <si>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</si>
  <si>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</si>
  <si>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</si>
  <si>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</si>
  <si>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</si>
  <si>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</si>
  <si>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</si>
  <si>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</si>
  <si>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</si>
  <si>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</si>
  <si>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</si>
  <si>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</si>
  <si>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</si>
  <si>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</si>
  <si>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</si>
  <si>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</si>
  <si>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</si>
  <si>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</si>
  <si>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</si>
  <si>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</si>
  <si>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</si>
  <si>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</si>
  <si>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</si>
  <si>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</si>
  <si>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</si>
  <si>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</si>
  <si>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</si>
  <si>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</si>
  <si>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</si>
  <si>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</si>
  <si>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</si>
  <si>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</si>
  <si>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</si>
  <si>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</si>
  <si>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</si>
  <si>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</si>
  <si>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</si>
  <si>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</si>
  <si>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</si>
  <si>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</si>
  <si>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</si>
  <si>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</si>
  <si>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</si>
  <si>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</si>
  <si>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</si>
  <si>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</si>
  <si>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</si>
  <si>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</si>
  <si>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</si>
  <si>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</si>
  <si>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</si>
  <si>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</si>
  <si>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</si>
  <si>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</si>
  <si>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</si>
  <si>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</si>
  <si>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</si>
  <si>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</si>
  <si>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</si>
  <si>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</si>
  <si>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</si>
  <si>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</si>
  <si>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</si>
  <si>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</si>
  <si>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</si>
  <si>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</si>
  <si>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</si>
  <si>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</si>
  <si>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</si>
  <si>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</si>
  <si>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</si>
  <si>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</si>
  <si>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</si>
  <si>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</si>
  <si>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</si>
  <si>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</si>
  <si>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</si>
  <si>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</si>
  <si>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</si>
  <si>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</si>
  <si>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</si>
  <si>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</si>
  <si>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</si>
  <si>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</si>
  <si>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</si>
  <si>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</si>
  <si>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</si>
  <si>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</si>
  <si>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</si>
  <si>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</si>
  <si>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</si>
  <si>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</si>
  <si>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</si>
  <si>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</si>
  <si>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</si>
  <si>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</si>
  <si>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</si>
  <si>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</si>
  <si>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</si>
  <si>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</si>
  <si>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</si>
  <si>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</si>
  <si>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</si>
  <si>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</si>
  <si>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</si>
  <si>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</si>
  <si>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</si>
  <si>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</si>
  <si>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</si>
  <si>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</si>
  <si>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</si>
  <si>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</si>
  <si>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</si>
  <si>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</si>
  <si>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</si>
  <si>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</si>
  <si>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</si>
  <si>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</si>
  <si>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</si>
  <si>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</si>
  <si>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</si>
  <si>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</si>
  <si>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</si>
  <si>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</si>
  <si>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</si>
  <si>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</si>
  <si>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</si>
  <si>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</si>
  <si>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</si>
  <si>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</si>
  <si>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</si>
  <si>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</si>
  <si>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</si>
  <si>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</si>
  <si>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</si>
  <si>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</si>
  <si>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</si>
  <si>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</si>
  <si>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</si>
  <si>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</si>
  <si>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</si>
  <si>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</si>
  <si>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</si>
  <si>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</si>
  <si>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</si>
  <si>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</si>
  <si>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</si>
  <si>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</si>
  <si>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</si>
  <si>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</si>
  <si>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</si>
  <si>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</si>
  <si>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</si>
  <si>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</si>
  <si>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</si>
  <si>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</si>
  <si>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</si>
  <si>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</si>
  <si>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</si>
  <si>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</si>
  <si>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</si>
  <si>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</si>
  <si>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</si>
  <si>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</si>
  <si>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</si>
  <si>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</si>
  <si>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</si>
  <si>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</si>
  <si>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</si>
  <si>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</si>
  <si>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</si>
  <si>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</si>
  <si>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</si>
  <si>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</si>
  <si>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</si>
  <si>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</si>
  <si>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</si>
  <si>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</si>
  <si>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</si>
  <si>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</si>
  <si>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</si>
  <si>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</si>
  <si>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</si>
  <si>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</si>
  <si>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</si>
  <si>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</si>
  <si>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</si>
  <si>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</si>
  <si>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</si>
  <si>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</si>
  <si>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</si>
  <si>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</si>
  <si>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</si>
  <si>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</si>
  <si>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</si>
  <si>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</si>
  <si>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</si>
  <si>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</si>
  <si>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</si>
  <si>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</si>
  <si>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</si>
  <si>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</si>
  <si>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</si>
  <si>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</si>
  <si>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</si>
  <si>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</si>
  <si>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</si>
  <si>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</si>
  <si>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</si>
  <si>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</si>
  <si>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</si>
  <si>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</si>
  <si>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</si>
  <si>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</si>
  <si>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</si>
  <si>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</si>
  <si>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</si>
  <si>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</si>
  <si>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</si>
  <si>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</si>
  <si>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</si>
  <si>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</si>
  <si>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</si>
  <si>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</si>
  <si>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</si>
  <si>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</si>
  <si>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</si>
  <si>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</si>
  <si>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</si>
  <si>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</si>
  <si>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</si>
  <si>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</si>
  <si>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</si>
  <si>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</si>
  <si>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</si>
  <si>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</si>
  <si>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</si>
  <si>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</si>
  <si>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</si>
  <si>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</si>
  <si>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</si>
  <si>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</si>
  <si>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</si>
  <si>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</si>
  <si>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</si>
  <si>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</si>
  <si>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</si>
  <si>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</si>
  <si>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</si>
  <si>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</si>
  <si>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</si>
  <si>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</si>
  <si>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</si>
  <si>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</si>
  <si>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</si>
  <si>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</si>
  <si>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</si>
  <si>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</si>
  <si>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</si>
  <si>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</si>
  <si>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</si>
  <si>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</si>
  <si>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</si>
  <si>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</si>
  <si>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</si>
  <si>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</si>
  <si>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</si>
  <si>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</si>
  <si>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</si>
  <si>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</si>
  <si>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</si>
  <si>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</si>
  <si>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</si>
  <si>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</si>
  <si>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</si>
  <si>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</si>
  <si>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</si>
  <si>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</si>
  <si>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</si>
  <si>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</si>
  <si>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</si>
  <si>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</si>
  <si>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</si>
  <si>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</si>
  <si>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</si>
  <si>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</si>
  <si>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</si>
  <si>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</si>
  <si>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</si>
  <si>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</si>
  <si>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</si>
  <si>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</si>
  <si>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</si>
  <si>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</si>
  <si>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</si>
  <si>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</si>
  <si>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</si>
  <si>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</si>
  <si>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</si>
  <si>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</si>
  <si>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</si>
  <si>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</si>
  <si>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</si>
  <si>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</si>
  <si>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</si>
  <si>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</si>
  <si>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</si>
  <si>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</si>
  <si>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</si>
  <si>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</si>
  <si>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</si>
  <si>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</si>
  <si>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</si>
  <si>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</si>
  <si>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</si>
  <si>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</si>
  <si>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</si>
  <si>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</si>
  <si>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</si>
  <si>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</si>
  <si>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</si>
  <si>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</si>
  <si>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</si>
  <si>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</si>
  <si>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</si>
  <si>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</si>
  <si>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</si>
  <si>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</si>
  <si>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</si>
  <si>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</si>
  <si>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</si>
  <si>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</si>
  <si>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</si>
  <si>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</si>
  <si>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</si>
  <si>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</si>
  <si>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</si>
  <si>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</si>
  <si>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</si>
  <si>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</si>
  <si>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</si>
  <si>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</si>
  <si>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</si>
  <si>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</si>
  <si>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</si>
  <si>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</si>
  <si>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</si>
  <si>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</si>
  <si>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</si>
  <si>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</si>
  <si>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</si>
  <si>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</si>
  <si>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</si>
  <si>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</si>
  <si>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</si>
  <si>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</si>
  <si>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</si>
  <si>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</si>
  <si>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</si>
  <si>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</si>
  <si>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</si>
  <si>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</si>
  <si>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</si>
  <si>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</si>
  <si>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</si>
  <si>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</si>
  <si>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</si>
  <si>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</si>
  <si>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</si>
  <si>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</si>
  <si>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</si>
  <si>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</si>
  <si>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</si>
  <si>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</si>
  <si>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</si>
  <si>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</si>
  <si>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</si>
  <si>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</si>
  <si>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</si>
  <si>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</si>
  <si>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</si>
  <si>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</si>
  <si>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</si>
  <si>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</si>
  <si>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</si>
  <si>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</si>
  <si>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</si>
  <si>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</si>
  <si>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</si>
  <si>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</si>
  <si>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</si>
  <si>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</si>
  <si>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</si>
  <si>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</si>
  <si>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</si>
  <si>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</si>
  <si>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</si>
  <si>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</si>
  <si>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</si>
  <si>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</si>
  <si>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</si>
  <si>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</si>
  <si>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</si>
  <si>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</si>
  <si>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</si>
  <si>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</si>
  <si>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</si>
  <si>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</si>
  <si>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</si>
  <si>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</si>
  <si>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</si>
  <si>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</si>
  <si>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</si>
  <si>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</si>
  <si>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</si>
  <si>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</si>
  <si>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</si>
  <si>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</si>
  <si>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</si>
  <si>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</si>
  <si>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</si>
  <si>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</si>
  <si>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</si>
  <si>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</si>
  <si>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</si>
  <si>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</si>
  <si>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</si>
  <si>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</si>
  <si>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</si>
  <si>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</si>
  <si>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</si>
  <si>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</si>
  <si>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</si>
  <si>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</si>
  <si>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</si>
  <si>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</si>
  <si>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</si>
  <si>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</si>
  <si>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</si>
  <si>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</si>
  <si>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</si>
  <si>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</si>
  <si>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</si>
  <si>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</si>
  <si>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</si>
  <si>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</si>
  <si>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</si>
  <si>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</si>
  <si>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</si>
  <si>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</si>
  <si>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</si>
  <si>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</si>
  <si>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</si>
  <si>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</si>
  <si>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</si>
  <si>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</si>
  <si>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</si>
  <si>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</si>
  <si>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</si>
  <si>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</si>
  <si>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</si>
  <si>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</si>
  <si>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</si>
  <si>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</si>
  <si>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</si>
  <si>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</si>
  <si>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</si>
  <si>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</si>
  <si>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</si>
  <si>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</si>
  <si>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</si>
  <si>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</si>
  <si>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</si>
  <si>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</si>
  <si>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</si>
  <si>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</si>
  <si>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</si>
  <si>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</si>
  <si>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</si>
  <si>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</si>
  <si>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</si>
  <si>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</si>
  <si>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</si>
  <si>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</si>
  <si>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</si>
  <si>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</si>
  <si>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</si>
  <si>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</si>
  <si>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</si>
  <si>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</si>
  <si>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</si>
  <si>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</si>
  <si>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</si>
  <si>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</si>
  <si>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</si>
  <si>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</si>
  <si>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</si>
  <si>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</si>
  <si>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</si>
  <si>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</si>
  <si>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</si>
  <si>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</si>
  <si>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</si>
  <si>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</si>
  <si>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</si>
  <si>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</si>
  <si>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</si>
  <si>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</si>
  <si>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</si>
  <si>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</si>
  <si>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</si>
  <si>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</si>
  <si>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</si>
  <si>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</si>
  <si>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</si>
  <si>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</si>
  <si>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</si>
  <si>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</si>
  <si>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</si>
  <si>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</si>
  <si>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</si>
  <si>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</si>
  <si>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</si>
  <si>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</si>
  <si>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</si>
  <si>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</si>
  <si>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</si>
  <si>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</si>
  <si>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</si>
  <si>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</si>
  <si>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</si>
  <si>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</si>
  <si>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</si>
  <si>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</si>
  <si>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</si>
  <si>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</si>
  <si>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</si>
  <si>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</si>
  <si>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</si>
  <si>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</si>
  <si>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</si>
  <si>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</si>
  <si>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</si>
  <si>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</si>
  <si>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</si>
  <si>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</si>
  <si>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</si>
  <si>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</si>
  <si>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</si>
  <si>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</si>
  <si>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</si>
  <si>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</si>
  <si>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</si>
  <si>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</si>
  <si>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</si>
  <si>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</si>
  <si>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</si>
  <si>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</si>
  <si>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</si>
  <si>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</si>
  <si>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</si>
  <si>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</si>
  <si>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</si>
  <si>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</si>
  <si>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</si>
  <si>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</si>
  <si>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</si>
  <si>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</si>
  <si>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</si>
  <si>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</si>
  <si>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</si>
  <si>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</si>
  <si>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</si>
  <si>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</si>
  <si>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</si>
  <si>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</si>
  <si>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</si>
  <si>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</si>
  <si>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</si>
  <si>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</si>
  <si>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</si>
  <si>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</si>
  <si>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</si>
  <si>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</si>
  <si>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</si>
  <si>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</si>
  <si>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</si>
  <si>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</si>
  <si>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</si>
  <si>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</si>
  <si>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</si>
  <si>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</si>
  <si>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</si>
  <si>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</si>
  <si>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</si>
  <si>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</si>
  <si>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</si>
  <si>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</si>
  <si>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</si>
  <si>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</si>
  <si>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</si>
  <si>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</si>
  <si>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</si>
  <si>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</si>
  <si>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</si>
  <si>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</si>
  <si>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</si>
  <si>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</si>
  <si>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</si>
  <si>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</si>
  <si>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</si>
  <si>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</si>
  <si>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</si>
  <si>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</si>
  <si>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</si>
  <si>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</si>
  <si>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</si>
  <si>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</si>
  <si>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</si>
  <si>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</si>
  <si>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</si>
  <si>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</si>
  <si>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</si>
  <si>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</si>
  <si>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</si>
  <si>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</si>
  <si>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</si>
  <si>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</si>
  <si>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</si>
  <si>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</si>
  <si>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</si>
  <si>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</si>
  <si>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</si>
  <si>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</si>
  <si>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</si>
  <si>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</si>
  <si>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</si>
  <si>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</si>
  <si>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</si>
  <si>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</si>
  <si>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</si>
  <si>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</si>
  <si>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</si>
  <si>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</si>
  <si>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</si>
  <si>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</si>
  <si>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</si>
  <si>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</si>
  <si>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</si>
  <si>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</si>
  <si>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</si>
  <si>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</si>
  <si>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</si>
  <si>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</si>
  <si>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</si>
  <si>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</si>
  <si>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</si>
  <si>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</si>
  <si>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</si>
  <si>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</si>
  <si>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</si>
  <si>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</si>
  <si>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</si>
  <si>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</si>
  <si>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</si>
  <si>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</si>
  <si>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</si>
  <si>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</si>
  <si>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</si>
  <si>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</si>
  <si>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</si>
  <si>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</si>
  <si>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</si>
  <si>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</si>
  <si>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</si>
  <si>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</si>
  <si>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</si>
  <si>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</si>
  <si>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</si>
  <si>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</si>
  <si>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</si>
  <si>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</si>
  <si>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</si>
  <si>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</si>
  <si>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</si>
  <si>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</si>
  <si>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</si>
  <si>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</si>
  <si>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</si>
  <si>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</si>
  <si>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</si>
  <si>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</si>
  <si>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</si>
  <si>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</si>
  <si>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</si>
  <si>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</si>
  <si>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</si>
  <si>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</si>
  <si>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</si>
  <si>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</si>
  <si>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</si>
  <si>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</si>
  <si>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</si>
  <si>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</si>
  <si>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</si>
  <si>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</si>
  <si>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</si>
  <si>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</si>
  <si>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</si>
  <si>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</si>
  <si>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</si>
  <si>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</si>
  <si>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</si>
  <si>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</si>
  <si>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</si>
  <si>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</si>
  <si>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</si>
  <si>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</si>
  <si>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</si>
  <si>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</si>
  <si>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</si>
  <si>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</si>
  <si>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</si>
  <si>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</si>
  <si>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</si>
  <si>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</si>
  <si>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</si>
  <si>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</si>
  <si>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</si>
  <si>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</si>
  <si>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</si>
  <si>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</si>
  <si>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</si>
  <si>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</si>
  <si>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</si>
  <si>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</si>
  <si>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</si>
  <si>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</si>
  <si>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</si>
  <si>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</si>
  <si>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</si>
  <si>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</si>
  <si>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</si>
  <si>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</si>
  <si>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</si>
  <si>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</si>
  <si>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</si>
  <si>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</si>
  <si>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</si>
  <si>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</si>
  <si>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</si>
  <si>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</si>
  <si>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</si>
  <si>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</si>
  <si>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</si>
  <si>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</si>
  <si>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</si>
  <si>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</si>
  <si>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</si>
  <si>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</si>
  <si>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</si>
  <si>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</si>
  <si>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</si>
  <si>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</si>
  <si>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</si>
  <si>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</si>
  <si>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</si>
  <si>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</si>
  <si>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</si>
  <si>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</si>
  <si>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</si>
  <si>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</si>
  <si>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</si>
  <si>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</si>
  <si>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</si>
  <si>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</si>
  <si>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</si>
  <si>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</si>
  <si>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</si>
  <si>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</si>
  <si>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</si>
  <si>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</si>
  <si>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</si>
  <si>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</si>
  <si>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</si>
  <si>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</si>
  <si>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</si>
  <si>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</si>
  <si>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</si>
  <si>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</si>
  <si>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</si>
  <si>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</si>
  <si>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</si>
  <si>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</si>
  <si>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</si>
  <si>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</si>
  <si>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</si>
  <si>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</si>
  <si>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</si>
  <si>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</si>
  <si>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</si>
  <si>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</si>
  <si>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</si>
  <si>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</si>
  <si>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</si>
  <si>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</si>
  <si>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</si>
  <si>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</si>
  <si>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</si>
  <si>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</si>
  <si>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</si>
  <si>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</si>
  <si>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</si>
  <si>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</si>
  <si>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</si>
  <si>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</si>
  <si>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</si>
  <si>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</si>
  <si>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</si>
  <si>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</si>
  <si>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</si>
  <si>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</si>
  <si>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</si>
  <si>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</si>
  <si>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</si>
  <si>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</si>
  <si>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</si>
  <si>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</si>
  <si>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</si>
  <si>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</si>
  <si>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</si>
  <si>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</si>
  <si>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</si>
  <si>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</si>
  <si>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</si>
  <si>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</si>
  <si>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</si>
  <si>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</si>
  <si>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</si>
  <si>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</si>
  <si>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</si>
  <si>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</si>
  <si>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</si>
  <si>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</si>
  <si>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</si>
  <si>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</si>
  <si>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</si>
  <si>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</si>
  <si>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</si>
  <si>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</si>
  <si>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</si>
  <si>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</si>
  <si>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</si>
  <si>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</si>
  <si>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</si>
  <si>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</si>
  <si>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</si>
  <si>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</si>
  <si>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</si>
  <si>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</si>
  <si>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</si>
  <si>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</si>
  <si>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</si>
  <si>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</si>
  <si>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</si>
  <si>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</si>
  <si>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</si>
  <si>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</si>
  <si>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</si>
  <si>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</si>
  <si>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</si>
  <si>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</si>
  <si>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</si>
  <si>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</si>
  <si>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</si>
  <si>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</si>
  <si>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</si>
  <si>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</si>
  <si>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</si>
  <si>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</si>
  <si>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</si>
  <si>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</si>
  <si>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</si>
  <si>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</si>
  <si>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</si>
  <si>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</si>
  <si>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</si>
  <si>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</si>
  <si>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</si>
  <si>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</si>
  <si>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</si>
  <si>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</si>
  <si>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</si>
  <si>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</si>
  <si>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</si>
  <si>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</si>
  <si>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</si>
  <si>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</si>
  <si>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</si>
  <si>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</si>
  <si>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</si>
  <si>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</si>
  <si>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</si>
  <si>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</si>
  <si>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</si>
  <si>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</si>
  <si>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</si>
  <si>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</si>
  <si>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</si>
  <si>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</si>
  <si>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</si>
  <si>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</si>
  <si>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</si>
  <si>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</si>
  <si>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</si>
  <si>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</si>
  <si>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</si>
  <si>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</si>
  <si>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</si>
  <si>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</si>
  <si>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</si>
  <si>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</si>
  <si>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</si>
  <si>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</si>
  <si>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</si>
  <si>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</si>
  <si>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</si>
  <si>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</si>
  <si>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</si>
  <si>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</si>
  <si>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</si>
  <si>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</si>
  <si>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</si>
  <si>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</si>
  <si>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</si>
  <si>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</si>
  <si>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</si>
  <si>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</si>
  <si>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</si>
  <si>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</si>
  <si>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</si>
  <si>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</si>
  <si>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</si>
  <si>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</si>
  <si>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</si>
  <si>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</si>
  <si>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</si>
  <si>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</si>
  <si>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</si>
  <si>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</si>
  <si>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</si>
  <si>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</si>
  <si>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</si>
  <si>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</si>
  <si>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</si>
  <si>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</si>
  <si>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</si>
  <si>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</si>
  <si>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</si>
  <si>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</si>
  <si>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</si>
  <si>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</si>
  <si>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</si>
  <si>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</si>
  <si>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</si>
  <si>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</si>
  <si>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</si>
  <si>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</si>
  <si>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</si>
  <si>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</si>
  <si>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</si>
  <si>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</si>
  <si>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</si>
  <si>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</si>
  <si>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</si>
  <si>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</si>
  <si>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</si>
  <si>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</si>
  <si>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</si>
  <si>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</si>
  <si>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</si>
  <si>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</si>
  <si>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</si>
  <si>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</si>
  <si>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</si>
  <si>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</si>
  <si>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</si>
  <si>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</si>
  <si>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</si>
  <si>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</si>
  <si>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</si>
  <si>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</si>
  <si>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</si>
  <si>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</si>
  <si>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</si>
  <si>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</si>
  <si>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</si>
  <si>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</si>
  <si>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</si>
  <si>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</si>
  <si>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</si>
  <si>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</si>
  <si>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</si>
  <si>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</si>
  <si>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</si>
  <si>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</si>
  <si>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</si>
  <si>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</si>
  <si>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</si>
  <si>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</si>
  <si>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</si>
  <si>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</si>
  <si>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</si>
  <si>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</si>
  <si>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</si>
  <si>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</si>
  <si>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</si>
  <si>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</si>
  <si>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</si>
  <si>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</si>
  <si>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</si>
  <si>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</si>
  <si>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</si>
  <si>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</si>
  <si>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</si>
  <si>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</si>
  <si>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</si>
  <si>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</si>
  <si>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</si>
  <si>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</si>
  <si>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</si>
  <si>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</si>
  <si>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</si>
  <si>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</si>
  <si>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</si>
  <si>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</si>
  <si>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</si>
  <si>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</si>
  <si>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</si>
  <si>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</si>
  <si>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</si>
  <si>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</si>
  <si>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</si>
  <si>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</si>
  <si>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</si>
  <si>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</si>
  <si>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</si>
  <si>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</si>
  <si>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</si>
  <si>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</si>
  <si>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</si>
  <si>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</si>
  <si>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</si>
  <si>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</si>
  <si>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</si>
  <si>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</si>
  <si>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</si>
  <si>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</si>
  <si>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</si>
  <si>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</si>
  <si>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</si>
  <si>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</si>
  <si>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</si>
  <si>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</si>
  <si>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</si>
  <si>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</si>
  <si>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</si>
  <si>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</si>
  <si>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</si>
  <si>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</si>
  <si>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</si>
  <si>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</si>
  <si>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</si>
  <si>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</si>
  <si>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</si>
  <si>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</si>
  <si>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</si>
  <si>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</si>
  <si>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</si>
  <si>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</si>
  <si>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</si>
  <si>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</si>
  <si>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</si>
  <si>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</si>
  <si>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</si>
  <si>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</si>
  <si>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</si>
  <si>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</si>
  <si>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</si>
  <si>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</si>
  <si>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</si>
  <si>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</si>
  <si>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</si>
  <si>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</si>
  <si>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</si>
  <si>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</si>
  <si>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</si>
  <si>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</si>
  <si>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</si>
  <si>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</si>
  <si>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</si>
  <si>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</si>
  <si>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</si>
  <si>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</si>
  <si>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</si>
  <si>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</si>
  <si>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</si>
  <si>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</si>
  <si>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</si>
  <si>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</si>
  <si>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</si>
  <si>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</si>
  <si>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</si>
  <si>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</si>
  <si>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</si>
  <si>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</si>
  <si>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</si>
  <si>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</si>
  <si>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</si>
  <si>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</si>
  <si>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</si>
  <si>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</si>
  <si>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</si>
  <si>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</si>
  <si>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</si>
  <si>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</si>
  <si>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</si>
  <si>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</si>
  <si>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</si>
  <si>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</si>
  <si>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</si>
  <si>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</si>
  <si>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</si>
  <si>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</si>
  <si>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</si>
  <si>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</si>
  <si>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</si>
  <si>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</si>
  <si>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</si>
  <si>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</si>
  <si>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</si>
  <si>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</si>
  <si>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</si>
  <si>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</si>
  <si>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</si>
  <si>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</si>
  <si>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</si>
  <si>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</si>
  <si>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</si>
  <si>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</si>
  <si>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</si>
  <si>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</si>
  <si>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</si>
  <si>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</si>
  <si>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</si>
  <si>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</si>
  <si>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</si>
  <si>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</si>
  <si>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</si>
  <si>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</si>
  <si>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</si>
  <si>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</si>
  <si>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</si>
  <si>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</si>
  <si>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</si>
  <si>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</si>
  <si>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</si>
  <si>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</si>
  <si>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</si>
  <si>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</si>
  <si>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</si>
  <si>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</si>
  <si>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</si>
  <si>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</si>
  <si>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</si>
  <si>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</si>
  <si>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</si>
  <si>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</si>
  <si>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</si>
  <si>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</si>
  <si>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</si>
  <si>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</si>
  <si>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</si>
  <si>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</si>
  <si>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</si>
  <si>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</si>
  <si>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</si>
  <si>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</si>
  <si>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</si>
  <si>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</si>
  <si>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</si>
  <si>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</si>
  <si>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</si>
  <si>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</si>
  <si>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</si>
  <si>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</si>
  <si>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</si>
  <si>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</si>
  <si>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</si>
  <si>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</si>
  <si>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</si>
  <si>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</si>
  <si>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</si>
  <si>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</si>
  <si>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</si>
  <si>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</si>
  <si>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</si>
  <si>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</si>
  <si>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</si>
  <si>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</si>
  <si>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</si>
  <si>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</si>
  <si>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</si>
  <si>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</si>
  <si>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</si>
  <si>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</si>
  <si>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</si>
  <si>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</si>
  <si>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</si>
  <si>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</si>
  <si>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</si>
  <si>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</si>
  <si>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</si>
  <si>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</si>
  <si>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</si>
  <si>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</si>
  <si>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</si>
  <si>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</si>
  <si>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</si>
  <si>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</si>
  <si>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</si>
  <si>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</si>
  <si>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</si>
  <si>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</si>
  <si>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</si>
  <si>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</si>
  <si>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</si>
  <si>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</si>
  <si>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</si>
  <si>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</si>
  <si>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</si>
  <si>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</si>
  <si>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</si>
  <si>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</si>
  <si>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</si>
  <si>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</si>
  <si>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</si>
  <si>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</si>
  <si>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</si>
  <si>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</si>
  <si>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</si>
  <si>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</si>
  <si>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</si>
  <si>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</si>
  <si>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</si>
  <si>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</si>
  <si>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</si>
  <si>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</si>
  <si>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</si>
  <si>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</si>
  <si>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</si>
  <si>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</si>
  <si>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</si>
  <si>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</si>
  <si>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</si>
  <si>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</si>
  <si>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</si>
  <si>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</si>
  <si>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</si>
  <si>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</si>
  <si>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</si>
  <si>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</si>
  <si>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</si>
  <si>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</si>
  <si>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</si>
  <si>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</si>
  <si>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</si>
  <si>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</si>
  <si>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</si>
  <si>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</si>
  <si>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</si>
  <si>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</si>
  <si>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</si>
  <si>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</si>
  <si>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</si>
  <si>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</si>
  <si>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</si>
  <si>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</si>
  <si>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</si>
  <si>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</si>
  <si>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</si>
  <si>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</si>
  <si>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</si>
  <si>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</si>
  <si>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</si>
  <si>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</si>
  <si>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</si>
  <si>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</si>
  <si>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</si>
  <si>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</si>
  <si>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</si>
  <si>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</si>
  <si>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</si>
  <si>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</si>
  <si>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</si>
  <si>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</si>
  <si>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</si>
  <si>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</si>
  <si>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</si>
  <si>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</si>
  <si>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</si>
  <si>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</si>
  <si>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</si>
  <si>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</si>
  <si>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</si>
  <si>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</si>
  <si>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</si>
  <si>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</si>
  <si>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</si>
  <si>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</si>
  <si>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</si>
  <si>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</si>
  <si>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</si>
  <si>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</si>
  <si>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</si>
  <si>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</si>
  <si>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</si>
  <si>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</si>
  <si>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</si>
  <si>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</si>
  <si>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</si>
  <si>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</si>
  <si>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</si>
  <si>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</si>
  <si>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</si>
  <si>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</si>
  <si>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</si>
  <si>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</si>
  <si>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</si>
  <si>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</si>
  <si>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</si>
  <si>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</si>
  <si>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</si>
  <si>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</si>
  <si>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</si>
  <si>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</si>
  <si>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</si>
  <si>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</si>
  <si>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</si>
  <si>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</si>
  <si>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</si>
  <si>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</si>
  <si>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</si>
  <si>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</si>
  <si>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</si>
  <si>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</si>
  <si>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</si>
  <si>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</si>
  <si>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</si>
  <si>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</si>
  <si>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</si>
  <si>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</si>
  <si>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</si>
  <si>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</si>
  <si>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</si>
  <si>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</si>
  <si>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</si>
  <si>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</si>
  <si>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</si>
  <si>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</si>
  <si>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</si>
  <si>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</si>
  <si>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</si>
  <si>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</si>
  <si>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</si>
  <si>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</si>
  <si>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</si>
  <si>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</si>
  <si>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</si>
  <si>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</si>
  <si>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</si>
  <si>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</si>
  <si>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</si>
  <si>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</si>
  <si>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</si>
  <si>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</si>
  <si>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</si>
  <si>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</si>
  <si>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</si>
  <si>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</si>
  <si>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</si>
  <si>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</si>
  <si>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</si>
  <si>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</si>
  <si>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</si>
  <si>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</si>
  <si>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</si>
  <si>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</si>
  <si>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</si>
  <si>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</si>
  <si>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</si>
  <si>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</si>
  <si>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</si>
  <si>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</si>
  <si>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</si>
  <si>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</si>
  <si>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</si>
  <si>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</si>
  <si>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</si>
  <si>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</si>
  <si>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</si>
  <si>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</si>
  <si>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</si>
  <si>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</si>
  <si>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</si>
  <si>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</si>
  <si>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</si>
  <si>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</si>
  <si>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</si>
  <si>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</si>
  <si>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</si>
  <si>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</si>
  <si>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</si>
  <si>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</si>
  <si>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</si>
  <si>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</si>
  <si>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</si>
  <si>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</si>
  <si>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</si>
  <si>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</si>
  <si>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</si>
  <si>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</si>
  <si>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</si>
  <si>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</si>
  <si>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</si>
  <si>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</si>
  <si>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</si>
  <si>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</si>
  <si>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</si>
  <si>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</si>
  <si>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</si>
  <si>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</si>
  <si>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</si>
  <si>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</si>
  <si>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</si>
  <si>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</si>
  <si>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</si>
  <si>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</si>
  <si>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</si>
  <si>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</si>
  <si>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</si>
  <si>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</si>
  <si>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</si>
  <si>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</si>
  <si>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</si>
  <si>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</si>
  <si>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</si>
  <si>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</si>
  <si>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</si>
  <si>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</si>
  <si>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</si>
  <si>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</si>
  <si>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</si>
  <si>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</si>
  <si>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</si>
  <si>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</si>
  <si>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</si>
  <si>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</si>
  <si>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</si>
  <si>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</si>
  <si>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</si>
  <si>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</si>
  <si>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</si>
  <si>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</si>
  <si>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</si>
  <si>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</si>
  <si>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</si>
  <si>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</si>
  <si>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</si>
  <si>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</si>
  <si>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</si>
  <si>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</si>
  <si>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</si>
  <si>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</si>
  <si>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</si>
  <si>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</si>
  <si>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</si>
  <si>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</si>
  <si>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</si>
  <si>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</si>
  <si>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</si>
  <si>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</si>
  <si>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</si>
  <si>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</si>
  <si>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</si>
  <si>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</si>
  <si>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</si>
  <si>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</si>
  <si>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</si>
  <si>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</si>
  <si>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</si>
  <si>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</si>
  <si>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</si>
  <si>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</si>
  <si>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</si>
  <si>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</si>
  <si>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</si>
  <si>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</si>
  <si>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</si>
  <si>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</si>
  <si>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</si>
  <si>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</si>
  <si>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</si>
  <si>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</si>
  <si>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</si>
  <si>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</si>
  <si>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</si>
  <si>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</si>
  <si>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</si>
  <si>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</si>
  <si>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</si>
  <si>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</si>
  <si>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</si>
  <si>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</si>
  <si>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</si>
  <si>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</si>
  <si>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</si>
  <si>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</si>
  <si>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</si>
  <si>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</si>
  <si>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</si>
  <si>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</si>
  <si>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</si>
  <si>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</si>
  <si>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</si>
  <si>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</si>
  <si>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</si>
  <si>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</si>
  <si>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</si>
  <si>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</si>
  <si>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</si>
  <si>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</si>
  <si>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</si>
  <si>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</si>
  <si>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</si>
  <si>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</si>
  <si>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</si>
  <si>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</si>
  <si>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</si>
  <si>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</si>
  <si>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</si>
  <si>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</si>
  <si>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</si>
  <si>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</si>
  <si>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</si>
  <si>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</si>
  <si>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</si>
  <si>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</si>
  <si>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</si>
  <si>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</si>
  <si>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</si>
  <si>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</si>
  <si>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</si>
  <si>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</si>
  <si>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</si>
  <si>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</si>
  <si>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</si>
  <si>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</si>
  <si>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</si>
  <si>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</si>
  <si>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</si>
  <si>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</si>
  <si>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</si>
  <si>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</si>
  <si>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</si>
  <si>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</si>
  <si>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</si>
  <si>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</si>
  <si>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</si>
  <si>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</si>
  <si>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</si>
  <si>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</si>
  <si>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</si>
  <si>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</si>
  <si>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</si>
  <si>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</si>
  <si>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</si>
  <si>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</si>
  <si>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</si>
  <si>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</si>
  <si>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</si>
  <si>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</si>
  <si>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</si>
  <si>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</si>
  <si>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</si>
  <si>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</si>
  <si>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</si>
  <si>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</si>
  <si>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</si>
  <si>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</si>
  <si>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</si>
  <si>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</si>
  <si>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</si>
  <si>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</si>
  <si>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</si>
  <si>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</si>
  <si>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</si>
  <si>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</si>
  <si>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</si>
  <si>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</si>
  <si>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</si>
  <si>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</si>
  <si>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</si>
  <si>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</si>
  <si>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</si>
  <si>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</si>
  <si>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</si>
  <si>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</si>
  <si>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</si>
  <si>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</si>
  <si>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</si>
  <si>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</si>
  <si>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</si>
  <si>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</si>
  <si>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</si>
  <si>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</si>
  <si>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</si>
  <si>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</si>
  <si>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</si>
  <si>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</si>
  <si>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</si>
  <si>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</si>
  <si>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</si>
  <si>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</si>
  <si>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</si>
  <si>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</si>
  <si>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</si>
  <si>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</si>
  <si>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</si>
  <si>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</si>
  <si>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</si>
  <si>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</si>
  <si>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</si>
  <si>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</si>
  <si>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</si>
  <si>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</si>
  <si>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</si>
  <si>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</si>
  <si>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</si>
  <si>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</si>
  <si>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</si>
  <si>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</si>
  <si>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</si>
  <si>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</si>
  <si>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</si>
  <si>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</si>
  <si>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</si>
  <si>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</si>
  <si>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</si>
  <si>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</si>
  <si>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</si>
  <si>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</si>
  <si>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</si>
  <si>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</si>
  <si>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</si>
  <si>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</si>
  <si>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</si>
  <si>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</si>
  <si>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</si>
  <si>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</si>
  <si>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</si>
  <si>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</si>
  <si>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</si>
  <si>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</si>
  <si>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</si>
  <si>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</si>
  <si>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</si>
  <si>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</si>
  <si>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</si>
  <si>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</si>
  <si>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</si>
  <si>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</si>
  <si>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</si>
  <si>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</si>
  <si>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</si>
  <si>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</si>
  <si>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</si>
  <si>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</si>
  <si>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</si>
  <si>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</si>
  <si>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</si>
  <si>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</si>
  <si>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</si>
  <si>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</si>
  <si>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</si>
  <si>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</si>
  <si>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</si>
  <si>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</si>
  <si>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</si>
  <si>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</si>
  <si>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</si>
  <si>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</si>
  <si>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</si>
  <si>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</si>
  <si>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</si>
  <si>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</si>
  <si>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</si>
  <si>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</si>
  <si>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</si>
  <si>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</si>
  <si>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</si>
  <si>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</si>
  <si>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</si>
  <si>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</si>
  <si>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</si>
  <si>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</si>
  <si>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</si>
  <si>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</si>
  <si>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</si>
  <si>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</si>
  <si>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</si>
  <si>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</si>
  <si>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</si>
  <si>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</si>
  <si>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</si>
  <si>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</si>
  <si>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</si>
  <si>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</si>
  <si>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</si>
  <si>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</si>
  <si>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</si>
  <si>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</si>
  <si>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</si>
  <si>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</si>
  <si>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</si>
  <si>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</si>
  <si>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</si>
  <si>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</si>
  <si>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</si>
  <si>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</si>
  <si>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</si>
  <si>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</si>
  <si>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</si>
  <si>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</si>
  <si>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</si>
  <si>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</si>
  <si>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</si>
  <si>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</si>
  <si>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</si>
  <si>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</si>
  <si>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</si>
  <si>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</si>
  <si>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</si>
  <si>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</si>
  <si>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</si>
  <si>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</si>
  <si>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</si>
  <si>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</si>
  <si>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</si>
  <si>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</si>
  <si>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</si>
  <si>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</si>
  <si>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</si>
  <si>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</si>
  <si>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</si>
  <si>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</si>
  <si>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</si>
  <si>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</si>
  <si>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</si>
  <si>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</si>
  <si>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</si>
  <si>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</si>
  <si>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</si>
  <si>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</si>
  <si>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</si>
  <si>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</si>
  <si>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</si>
  <si>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</si>
  <si>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</si>
  <si>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</si>
  <si>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</si>
  <si>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</si>
  <si>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</si>
  <si>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</si>
  <si>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</si>
  <si>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</si>
  <si>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</si>
  <si>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</si>
  <si>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</si>
  <si>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</si>
  <si>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</si>
  <si>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</si>
  <si>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</si>
  <si>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</si>
  <si>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</si>
  <si>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</si>
  <si>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</si>
  <si>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</si>
  <si>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</si>
  <si>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</si>
  <si>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</si>
  <si>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</si>
  <si>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</si>
  <si>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</si>
  <si>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</si>
  <si>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</si>
  <si>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</si>
  <si>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</si>
  <si>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</si>
  <si>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</si>
  <si>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</si>
  <si>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</si>
  <si>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</si>
  <si>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</si>
  <si>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</si>
  <si>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</si>
  <si>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</si>
  <si>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</si>
  <si>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</si>
  <si>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</si>
  <si>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</si>
  <si>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</si>
  <si>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</si>
  <si>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</si>
  <si>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</si>
  <si>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</si>
  <si>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</si>
  <si>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</si>
  <si>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</si>
  <si>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</si>
  <si>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</si>
  <si>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</si>
  <si>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</si>
  <si>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</si>
  <si>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</si>
  <si>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</si>
  <si>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</si>
  <si>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</si>
  <si>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</si>
  <si>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</si>
  <si>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</si>
  <si>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</si>
  <si>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</si>
  <si>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</si>
  <si>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</si>
  <si>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</si>
  <si>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</si>
  <si>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</si>
  <si>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</si>
  <si>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</si>
  <si>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</si>
  <si>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</si>
  <si>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</si>
  <si>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</si>
  <si>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</si>
  <si>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</si>
  <si>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</si>
  <si>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</si>
  <si>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</si>
  <si>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</si>
  <si>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</si>
  <si>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</si>
  <si>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</si>
  <si>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</si>
  <si>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</si>
  <si>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</si>
  <si>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</si>
  <si>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</si>
  <si>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</si>
  <si>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</si>
  <si>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</si>
  <si>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</si>
  <si>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</si>
  <si>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</si>
  <si>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</si>
  <si>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</si>
  <si>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</si>
  <si>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</si>
  <si>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</si>
  <si>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</si>
  <si>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</si>
  <si>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</si>
  <si>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</si>
  <si>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</si>
  <si>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</si>
  <si>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</si>
  <si>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</si>
  <si>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</si>
  <si>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</si>
  <si>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</si>
  <si>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</si>
  <si>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</si>
  <si>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</si>
  <si>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</si>
  <si>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</si>
  <si>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</si>
  <si>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</si>
  <si>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</si>
  <si>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</si>
  <si>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</si>
  <si>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</si>
  <si>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</si>
  <si>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</si>
  <si>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</si>
  <si>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</si>
  <si>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</si>
  <si>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</si>
  <si>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</si>
  <si>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</si>
  <si>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</si>
  <si>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</si>
  <si>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</si>
  <si>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</si>
  <si>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</si>
  <si>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</si>
  <si>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</si>
  <si>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</si>
  <si>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</si>
  <si>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</si>
  <si>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</si>
  <si>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</si>
  <si>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</si>
  <si>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</si>
  <si>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</si>
  <si>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</si>
  <si>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</si>
  <si>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</si>
  <si>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</si>
  <si>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</si>
  <si>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</si>
  <si>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</si>
  <si>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</si>
  <si>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</si>
  <si>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</si>
  <si>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</si>
  <si>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</si>
  <si>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</si>
  <si>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</si>
  <si>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</si>
  <si>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</si>
  <si>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</si>
  <si>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</si>
  <si>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</si>
  <si>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</si>
  <si>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</si>
  <si>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</si>
  <si>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</si>
  <si>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</si>
  <si>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</si>
  <si>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</si>
  <si>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</si>
  <si>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</si>
  <si>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</si>
  <si>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</si>
  <si>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</si>
  <si>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</si>
  <si>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</si>
  <si>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</si>
  <si>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</si>
  <si>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</si>
  <si>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</si>
  <si>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</si>
  <si>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</si>
  <si>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</si>
  <si>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</si>
  <si>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</si>
  <si>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</si>
  <si>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</si>
  <si>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</si>
  <si>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</si>
  <si>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</si>
  <si>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</si>
  <si>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</si>
  <si>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</si>
  <si>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</si>
  <si>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</si>
  <si>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</si>
  <si>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</si>
  <si>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</si>
  <si>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</si>
  <si>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</si>
  <si>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</si>
  <si>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</si>
  <si>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</si>
  <si>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</si>
  <si>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</si>
  <si>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</si>
  <si>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</si>
  <si>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</si>
  <si>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</si>
  <si>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</si>
  <si>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</si>
  <si>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</si>
  <si>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</si>
  <si>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</si>
  <si>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</si>
  <si>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</si>
  <si>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</si>
  <si>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</si>
  <si>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</si>
  <si>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</si>
  <si>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</si>
  <si>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</si>
  <si>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</si>
  <si>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</si>
  <si>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</si>
  <si>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</si>
  <si>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</si>
  <si>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</si>
  <si>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</si>
  <si>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</si>
  <si>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</si>
  <si>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</si>
  <si>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</si>
  <si>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</si>
  <si>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</si>
  <si>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</si>
  <si>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</si>
  <si>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</si>
  <si>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</si>
  <si>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</si>
  <si>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</si>
  <si>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</si>
  <si>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</si>
  <si>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</si>
  <si>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</si>
  <si>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</si>
  <si>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</si>
  <si>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</si>
  <si>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</si>
  <si>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</si>
  <si>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</si>
  <si>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</si>
  <si>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</si>
  <si>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</si>
  <si>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</si>
  <si>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</si>
  <si>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</si>
  <si>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</si>
  <si>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</si>
  <si>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</si>
  <si>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</si>
  <si>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</si>
  <si>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</si>
  <si>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</si>
  <si>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</si>
  <si>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</si>
  <si>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</si>
  <si>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</si>
  <si>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</si>
  <si>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</si>
  <si>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</si>
  <si>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</si>
  <si>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</si>
  <si>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</si>
  <si>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</si>
  <si>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</si>
  <si>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</si>
  <si>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</si>
  <si>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</si>
  <si>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</si>
  <si>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</si>
  <si>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</si>
  <si>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</si>
  <si>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</si>
  <si>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</si>
  <si>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</si>
  <si>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</si>
  <si>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</si>
  <si>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</si>
  <si>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</si>
  <si>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</si>
  <si>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</si>
  <si>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</si>
  <si>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</si>
  <si>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</si>
  <si>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</si>
  <si>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</si>
  <si>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</si>
  <si>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</si>
  <si>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</si>
  <si>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</si>
  <si>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</si>
  <si>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</si>
  <si>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</si>
  <si>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</si>
  <si>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</si>
  <si>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</si>
  <si>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</si>
  <si>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</si>
  <si>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</si>
  <si>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</si>
  <si>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</si>
  <si>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</si>
  <si>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</si>
  <si>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</si>
  <si>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</si>
  <si>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</si>
  <si>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</si>
  <si>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</si>
  <si>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</si>
  <si>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</si>
  <si>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</si>
  <si>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</si>
  <si>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</si>
  <si>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</si>
  <si>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</si>
  <si>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</si>
  <si>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</si>
  <si>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</si>
  <si>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</si>
  <si>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</si>
  <si>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</si>
  <si>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</si>
  <si>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</si>
  <si>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</si>
  <si>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</si>
  <si>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</si>
  <si>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</si>
  <si>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</si>
  <si>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</si>
  <si>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</si>
  <si>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</si>
  <si>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</si>
  <si>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</si>
  <si>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</si>
  <si>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</si>
  <si>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</si>
  <si>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</si>
  <si>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</si>
  <si>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</si>
  <si>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</si>
  <si>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</si>
  <si>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</si>
  <si>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</si>
  <si>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</si>
  <si>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</si>
  <si>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</si>
  <si>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</si>
  <si>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</si>
  <si>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</si>
  <si>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</si>
  <si>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</si>
  <si>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</si>
  <si>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</si>
  <si>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</si>
  <si>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</si>
  <si>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</si>
  <si>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</si>
  <si>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</si>
  <si>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</si>
  <si>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</si>
  <si>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</si>
  <si>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</si>
  <si>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</si>
  <si>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</si>
  <si>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</si>
  <si>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</si>
  <si>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</si>
  <si>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</si>
  <si>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</si>
  <si>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</si>
  <si>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</si>
  <si>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</si>
  <si>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</si>
  <si>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</si>
  <si>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</si>
  <si>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</si>
  <si>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</si>
  <si>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</si>
  <si>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</si>
  <si>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</si>
  <si>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</si>
  <si>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</si>
  <si>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</si>
  <si>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</si>
  <si>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</si>
  <si>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</si>
  <si>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</si>
  <si>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</si>
  <si>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</si>
  <si>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</si>
  <si>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</si>
  <si>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</si>
  <si>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</si>
  <si>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</si>
  <si>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</si>
  <si>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</si>
  <si>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</si>
  <si>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</si>
  <si>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</si>
  <si>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</si>
  <si>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</si>
  <si>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</si>
  <si>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</si>
  <si>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</si>
  <si>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</si>
  <si>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</si>
  <si>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</si>
  <si>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</si>
  <si>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</si>
  <si>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</si>
  <si>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</si>
  <si>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</si>
  <si>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</si>
  <si>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</si>
  <si>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</si>
  <si>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</si>
  <si>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</si>
  <si>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</si>
  <si>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</si>
  <si>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</si>
  <si>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</si>
  <si>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</si>
  <si>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</si>
  <si>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</si>
  <si>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</si>
  <si>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</si>
  <si>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</si>
  <si>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</si>
  <si>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</si>
  <si>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</si>
  <si>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</si>
  <si>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</si>
  <si>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</si>
  <si>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</si>
  <si>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</si>
  <si>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</si>
  <si>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</si>
  <si>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</si>
  <si>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</si>
  <si>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</si>
  <si>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</si>
  <si>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</si>
  <si>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</si>
  <si>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</si>
  <si>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</si>
  <si>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</si>
  <si>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</si>
  <si>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</si>
  <si>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</si>
  <si>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</si>
  <si>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</si>
  <si>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</si>
  <si>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</si>
  <si>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</si>
  <si>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</si>
  <si>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</si>
  <si>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</si>
  <si>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</si>
  <si>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</si>
  <si>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</si>
  <si>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</si>
  <si>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</si>
  <si>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</si>
  <si>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</si>
  <si>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</si>
  <si>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</si>
  <si>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</si>
  <si>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</si>
  <si>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</si>
  <si>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</si>
  <si>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</si>
  <si>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</si>
  <si>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</si>
  <si>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</si>
  <si>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</si>
  <si>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</si>
  <si>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</si>
  <si>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</si>
  <si>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</si>
  <si>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</si>
  <si>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</si>
  <si>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</si>
  <si>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</si>
  <si>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</si>
  <si>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</si>
  <si>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</si>
  <si>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</si>
  <si>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</si>
  <si>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</si>
  <si>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</si>
  <si>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</si>
  <si>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</si>
  <si>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</si>
  <si>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</si>
  <si>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</si>
  <si>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</si>
  <si>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</si>
  <si>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</si>
  <si>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</si>
  <si>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</si>
  <si>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</si>
  <si>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</si>
  <si>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</si>
  <si>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</si>
  <si>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</si>
  <si>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</si>
  <si>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</si>
  <si>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</si>
  <si>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</si>
  <si>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</si>
  <si>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</si>
  <si>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</si>
  <si>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</si>
  <si>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</si>
  <si>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</si>
  <si>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</si>
  <si>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</si>
  <si>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</si>
  <si>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</si>
  <si>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</si>
  <si>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</si>
  <si>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</si>
  <si>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</si>
  <si>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</si>
  <si>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</si>
  <si>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</si>
  <si>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</si>
  <si>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</si>
  <si>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</si>
  <si>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</si>
  <si>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</si>
  <si>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</si>
  <si>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</si>
  <si>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</si>
  <si>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</si>
  <si>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</si>
  <si>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</si>
  <si>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</si>
  <si>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</si>
  <si>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</si>
  <si>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</si>
  <si>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</si>
  <si>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</si>
  <si>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</si>
  <si>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</si>
  <si>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</si>
  <si>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</si>
  <si>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</si>
  <si>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</si>
  <si>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</si>
  <si>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</si>
  <si>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</si>
  <si>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</si>
  <si>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</si>
  <si>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</si>
  <si>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</si>
  <si>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</si>
  <si>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</si>
  <si>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</si>
  <si>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</si>
  <si>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</si>
  <si>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</si>
  <si>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</si>
  <si>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</si>
  <si>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</si>
  <si>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</si>
  <si>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</si>
  <si>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</si>
  <si>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</si>
  <si>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</si>
  <si>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</si>
  <si>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</si>
  <si>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</si>
  <si>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</si>
  <si>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</si>
  <si>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</si>
  <si>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</si>
  <si>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</si>
  <si>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</si>
  <si>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</si>
  <si>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</si>
  <si>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</si>
  <si>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</si>
  <si>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</si>
  <si>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</si>
  <si>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</si>
  <si>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</si>
  <si>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</si>
  <si>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</si>
  <si>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</si>
  <si>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</si>
  <si>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</si>
  <si>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</si>
  <si>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</si>
  <si>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</si>
  <si>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</si>
  <si>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</si>
  <si>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</si>
  <si>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</si>
  <si>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</si>
  <si>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</si>
  <si>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</si>
  <si>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</si>
  <si>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</si>
  <si>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</si>
  <si>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</si>
  <si>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</si>
  <si>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</si>
  <si>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</si>
  <si>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</si>
  <si>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</si>
  <si>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</si>
  <si>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</si>
  <si>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</si>
  <si>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</si>
  <si>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</si>
  <si>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</si>
  <si>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</si>
  <si>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</si>
  <si>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</si>
  <si>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</si>
  <si>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</si>
  <si>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</si>
  <si>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</si>
  <si>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</si>
  <si>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</si>
  <si>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</si>
  <si>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</si>
  <si>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</si>
  <si>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</si>
  <si>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</si>
  <si>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</si>
  <si>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</si>
  <si>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</si>
  <si>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</si>
  <si>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</si>
  <si>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</si>
  <si>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</si>
  <si>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</si>
  <si>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</si>
  <si>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</si>
  <si>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</si>
  <si>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</si>
  <si>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</si>
  <si>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</si>
  <si>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</si>
  <si>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</si>
  <si>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</si>
  <si>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</si>
  <si>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</si>
  <si>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</si>
  <si>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</si>
  <si>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</si>
  <si>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</si>
  <si>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</si>
  <si>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</si>
  <si>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</si>
  <si>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</si>
  <si>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</si>
  <si>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</si>
  <si>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</si>
  <si>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</si>
  <si>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</si>
  <si>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</si>
  <si>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</si>
  <si>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</si>
  <si>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</si>
  <si>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</si>
  <si>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</si>
  <si>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</si>
  <si>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</si>
  <si>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</si>
  <si>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</si>
  <si>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</si>
  <si>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</si>
  <si>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</si>
  <si>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</si>
  <si>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</si>
  <si>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</si>
  <si>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</si>
  <si>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</si>
  <si>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</si>
  <si>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</si>
  <si>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</si>
  <si>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</si>
  <si>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</si>
  <si>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</si>
  <si>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</si>
  <si>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</si>
  <si>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</si>
  <si>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</si>
  <si>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</si>
  <si>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</si>
  <si>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</si>
  <si>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</si>
  <si>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</si>
  <si>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</si>
  <si>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</si>
  <si>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</si>
  <si>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</si>
  <si>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</si>
  <si>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</si>
  <si>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</si>
  <si>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</si>
  <si>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</si>
  <si>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</si>
  <si>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</si>
  <si>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</si>
  <si>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</si>
  <si>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</si>
  <si>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</si>
  <si>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</si>
  <si>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</si>
  <si>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</si>
  <si>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</si>
  <si>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</si>
  <si>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</si>
  <si>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</si>
  <si>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</si>
  <si>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</si>
  <si>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</si>
  <si>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</si>
  <si>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</si>
  <si>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</si>
  <si>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</si>
  <si>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</si>
  <si>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</si>
  <si>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</si>
  <si>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</si>
  <si>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</si>
  <si>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</si>
  <si>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</si>
  <si>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</si>
  <si>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</si>
  <si>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</si>
  <si>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</si>
  <si>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</si>
  <si>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</si>
  <si>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</si>
  <si>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</si>
  <si>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</si>
  <si>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</si>
  <si>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</si>
  <si>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</si>
  <si>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</si>
  <si>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</si>
  <si>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</si>
  <si>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</si>
  <si>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</si>
  <si>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</si>
  <si>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</si>
  <si>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</si>
  <si>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</si>
  <si>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</si>
  <si>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</si>
  <si>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</si>
  <si>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</si>
  <si>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</si>
  <si>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</si>
  <si>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</si>
  <si>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</si>
  <si>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</si>
  <si>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</si>
  <si>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</si>
  <si>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</si>
  <si>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</si>
  <si>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</si>
  <si>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</si>
  <si>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</si>
  <si>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</si>
  <si>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</si>
  <si>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</si>
  <si>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</si>
  <si>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</si>
  <si>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</si>
  <si>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</si>
  <si>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</si>
  <si>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</si>
  <si>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</si>
  <si>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</si>
  <si>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</si>
  <si>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</si>
  <si>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</si>
  <si>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</si>
  <si>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</si>
  <si>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</si>
  <si>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</si>
  <si>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</si>
  <si>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</si>
  <si>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</si>
  <si>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</si>
  <si>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</si>
  <si>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</si>
  <si>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</si>
  <si>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</si>
  <si>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</si>
  <si>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</si>
  <si>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</si>
  <si>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</si>
  <si>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</si>
  <si>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</si>
  <si>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</si>
  <si>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</si>
  <si>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</si>
  <si>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</si>
  <si>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</si>
  <si>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</si>
  <si>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</si>
  <si>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</si>
  <si>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</si>
  <si>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</si>
  <si>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</si>
  <si>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</si>
  <si>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</si>
  <si>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</si>
  <si>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</si>
  <si>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</si>
  <si>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</si>
  <si>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</si>
  <si>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</si>
  <si>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</si>
  <si>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</si>
  <si>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</si>
  <si>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</si>
  <si>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</si>
  <si>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</si>
  <si>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</si>
  <si>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</si>
  <si>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</si>
  <si>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</si>
  <si>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</si>
  <si>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</si>
  <si>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</si>
  <si>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</si>
  <si>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</si>
  <si>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</si>
  <si>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</si>
  <si>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</si>
  <si>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</si>
  <si>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</si>
  <si>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</si>
  <si>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</si>
  <si>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</si>
  <si>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</si>
  <si>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</si>
  <si>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</si>
  <si>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</si>
  <si>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</si>
  <si>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</si>
  <si>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</si>
  <si>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</si>
  <si>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</si>
  <si>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</si>
  <si>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</si>
  <si>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</si>
  <si>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</si>
  <si>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</si>
  <si>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</si>
  <si>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</si>
  <si>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</si>
  <si>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</si>
  <si>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</si>
  <si>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</si>
  <si>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</si>
  <si>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</si>
  <si>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</si>
  <si>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</si>
  <si>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</si>
  <si>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</si>
  <si>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</si>
  <si>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</si>
  <si>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</si>
  <si>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</si>
  <si>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</si>
  <si>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</si>
  <si>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</si>
  <si>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</si>
  <si>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</si>
  <si>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</si>
  <si>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</si>
  <si>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</si>
  <si>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</si>
  <si>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</si>
  <si>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</si>
  <si>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</si>
  <si>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</si>
  <si>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</si>
  <si>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</si>
  <si>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</si>
  <si>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</si>
  <si>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</si>
  <si>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</si>
  <si>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</si>
  <si>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</si>
  <si>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</si>
  <si>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</si>
  <si>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</si>
  <si>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</si>
  <si>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</si>
  <si>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</si>
  <si>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</si>
  <si>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</si>
  <si>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</si>
  <si>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</si>
  <si>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</si>
  <si>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</si>
  <si>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</si>
  <si>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</si>
  <si>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</si>
  <si>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</si>
  <si>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</si>
  <si>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</si>
  <si>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</si>
  <si>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</si>
  <si>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</si>
  <si>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</si>
  <si>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</si>
  <si>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</si>
  <si>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</si>
  <si>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</si>
  <si>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</si>
  <si>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</si>
  <si>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</si>
  <si>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</si>
  <si>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</si>
  <si>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</si>
  <si>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</si>
  <si>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</si>
  <si>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</si>
  <si>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</si>
  <si>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</si>
  <si>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</si>
  <si>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</si>
  <si>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</si>
  <si>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</si>
  <si>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</si>
  <si>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</si>
  <si>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</si>
  <si>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</si>
  <si>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</si>
  <si>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</si>
  <si>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</si>
  <si>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</si>
  <si>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</si>
  <si>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</si>
  <si>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</si>
  <si>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</si>
  <si>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</si>
  <si>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</si>
  <si>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</si>
  <si>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</si>
  <si>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</si>
  <si>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</si>
  <si>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</si>
  <si>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</si>
  <si>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</si>
  <si>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</si>
  <si>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</si>
  <si>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</si>
  <si>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</si>
  <si>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</si>
  <si>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</si>
  <si>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</si>
  <si>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</si>
  <si>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</si>
  <si>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</si>
  <si>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</si>
  <si>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</si>
  <si>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</si>
  <si>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</si>
  <si>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</si>
  <si>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</si>
  <si>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</si>
  <si>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</si>
  <si>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</si>
  <si>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</si>
  <si>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</si>
  <si>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</si>
  <si>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</si>
  <si>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</si>
  <si>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</si>
  <si>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</si>
  <si>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</si>
  <si>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</si>
  <si>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</si>
  <si>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</si>
  <si>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</si>
  <si>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</si>
  <si>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</si>
  <si>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</si>
  <si>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</si>
  <si>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</si>
  <si>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</si>
  <si>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</si>
  <si>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</si>
  <si>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</si>
  <si>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</si>
  <si>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</si>
  <si>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</si>
  <si>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</si>
  <si>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</si>
  <si>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</si>
  <si>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</si>
  <si>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</si>
  <si>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</si>
  <si>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</si>
  <si>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</si>
  <si>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</si>
  <si>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</si>
  <si>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</si>
  <si>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</si>
  <si>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</si>
  <si>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</si>
  <si>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</si>
  <si>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</si>
  <si>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</si>
  <si>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</si>
  <si>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</si>
  <si>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</si>
  <si>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</si>
  <si>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</si>
  <si>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</si>
  <si>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</si>
  <si>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</si>
  <si>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</si>
  <si>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</si>
  <si>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</si>
  <si>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</si>
  <si>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</si>
  <si>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</si>
  <si>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</si>
  <si>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</si>
  <si>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</si>
  <si>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</si>
  <si>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</si>
  <si>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</si>
  <si>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</si>
  <si>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</si>
  <si>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</si>
  <si>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</si>
  <si>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</si>
  <si>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</si>
  <si>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</si>
  <si>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</si>
  <si>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</si>
  <si>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</si>
  <si>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</si>
  <si>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</si>
  <si>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</si>
  <si>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</si>
  <si>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</si>
  <si>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</si>
  <si>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</si>
  <si>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</si>
  <si>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</si>
  <si>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</si>
  <si>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</si>
  <si>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</si>
  <si>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</si>
  <si>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</si>
  <si>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</si>
  <si>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</si>
  <si>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</si>
  <si>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</si>
  <si>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</si>
  <si>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</si>
  <si>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</si>
  <si>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</si>
  <si>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</si>
  <si>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</si>
  <si>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</si>
  <si>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</si>
  <si>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</si>
  <si>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</si>
  <si>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</si>
  <si>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</si>
  <si>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</si>
  <si>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</si>
  <si>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</si>
  <si>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</si>
  <si>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</si>
  <si>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</si>
  <si>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</si>
  <si>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</si>
  <si>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</si>
  <si>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</si>
  <si>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</si>
  <si>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</si>
  <si>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</si>
  <si>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</si>
  <si>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</si>
  <si>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</si>
  <si>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</si>
  <si>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</si>
  <si>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</si>
  <si>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</si>
  <si>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</si>
  <si>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</si>
  <si>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</si>
  <si>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</si>
  <si>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</si>
  <si>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</si>
  <si>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</si>
  <si>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</si>
  <si>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</si>
  <si>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</si>
  <si>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</si>
  <si>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</si>
  <si>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</si>
  <si>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</si>
  <si>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</si>
  <si>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</si>
  <si>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</si>
  <si>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</si>
  <si>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</si>
  <si>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</si>
  <si>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</si>
  <si>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</si>
  <si>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</si>
  <si>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</si>
  <si>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</si>
  <si>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</si>
  <si>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</si>
  <si>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</si>
  <si>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</si>
  <si>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</si>
  <si>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</si>
  <si>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</si>
  <si>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</si>
  <si>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</si>
  <si>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</si>
  <si>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</si>
  <si>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</si>
  <si>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</si>
  <si>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</si>
  <si>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</si>
  <si>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</si>
  <si>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</si>
  <si>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</si>
  <si>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</si>
  <si>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</si>
  <si>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</si>
  <si>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</si>
  <si>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</si>
  <si>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</si>
  <si>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</si>
  <si>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</si>
  <si>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</si>
  <si>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</si>
  <si>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</si>
  <si>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</si>
  <si>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</si>
  <si>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</si>
  <si>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</si>
  <si>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</si>
  <si>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</si>
  <si>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</si>
  <si>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</si>
  <si>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</si>
  <si>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</si>
  <si>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</si>
  <si>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</si>
  <si>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</si>
  <si>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</si>
  <si>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</si>
  <si>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</si>
  <si>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</si>
  <si>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</si>
  <si>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</si>
  <si>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</si>
  <si>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</si>
  <si>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</si>
  <si>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</si>
  <si>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</si>
  <si>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</si>
  <si>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</si>
  <si>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</si>
  <si>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</si>
  <si>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</si>
  <si>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</si>
  <si>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</si>
  <si>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</si>
  <si>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</si>
  <si>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</si>
  <si>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</si>
  <si>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</si>
  <si>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</si>
  <si>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</si>
  <si>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</si>
  <si>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</si>
  <si>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</si>
  <si>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</si>
  <si>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</si>
  <si>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</si>
  <si>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</si>
  <si>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</si>
  <si>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</si>
  <si>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</si>
  <si>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</si>
  <si>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</si>
  <si>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</si>
  <si>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</si>
  <si>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</si>
  <si>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</si>
  <si>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</si>
  <si>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</si>
  <si>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</si>
  <si>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</si>
  <si>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</si>
  <si>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</si>
  <si>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</si>
  <si>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</si>
  <si>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</si>
  <si>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</si>
  <si>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</si>
  <si>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</si>
  <si>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</si>
  <si>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</si>
  <si>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</si>
  <si>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</si>
  <si>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</si>
  <si>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</si>
  <si>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</si>
  <si>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</si>
  <si>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</si>
  <si>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</si>
  <si>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</si>
  <si>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</si>
  <si>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</si>
  <si>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</si>
  <si>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</si>
  <si>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</si>
  <si>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</si>
  <si>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</si>
  <si>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</si>
  <si>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</si>
  <si>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</si>
  <si>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</si>
  <si>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</si>
  <si>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</si>
  <si>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</si>
  <si>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</si>
  <si>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</si>
  <si>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</si>
  <si>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</si>
  <si>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</si>
  <si>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</si>
  <si>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</si>
  <si>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</si>
  <si>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</si>
  <si>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</si>
  <si>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</si>
  <si>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</si>
  <si>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</si>
  <si>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</si>
  <si>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</si>
  <si>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</si>
  <si>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</si>
  <si>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</si>
  <si>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</si>
  <si>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</si>
  <si>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</si>
  <si>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</si>
  <si>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</si>
  <si>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</si>
  <si>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</si>
  <si>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</si>
  <si>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</si>
  <si>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</si>
  <si>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</si>
  <si>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</si>
  <si>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</si>
  <si>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</si>
  <si>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</si>
  <si>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</si>
  <si>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</si>
  <si>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</si>
  <si>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</si>
  <si>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</si>
  <si>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</si>
  <si>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</si>
  <si>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</si>
  <si>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</si>
  <si>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</si>
  <si>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</si>
  <si>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</si>
  <si>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</si>
  <si>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</si>
  <si>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</si>
  <si>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</si>
  <si>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</si>
  <si>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</si>
  <si>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</si>
  <si>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</si>
  <si>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</si>
  <si>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</si>
  <si>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</si>
  <si>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</si>
  <si>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</si>
  <si>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</si>
  <si>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</si>
  <si>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</si>
  <si>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</si>
  <si>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</si>
  <si>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</si>
  <si>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</si>
  <si>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</si>
  <si>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</si>
  <si>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</si>
  <si>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</si>
  <si>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</si>
  <si>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</si>
  <si>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</si>
  <si>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</si>
  <si>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</si>
  <si>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</si>
  <si>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</si>
  <si>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</si>
  <si>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</si>
  <si>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</si>
  <si>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</si>
  <si>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</si>
  <si>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</si>
  <si>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</si>
  <si>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</si>
  <si>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</si>
  <si>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</si>
  <si>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</si>
  <si>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</si>
  <si>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</si>
  <si>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</si>
  <si>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</si>
  <si>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</si>
  <si>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</si>
  <si>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</si>
  <si>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</si>
  <si>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</si>
  <si>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</si>
  <si>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</si>
  <si>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</si>
  <si>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</si>
  <si>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</si>
  <si>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</si>
  <si>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</si>
  <si>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</si>
  <si>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</si>
  <si>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</si>
  <si>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</si>
  <si>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</si>
  <si>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</si>
  <si>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</si>
  <si>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</si>
  <si>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</si>
  <si>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</si>
  <si>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</si>
  <si>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</si>
  <si>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</si>
  <si>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</si>
  <si>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</si>
  <si>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</si>
  <si>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</si>
  <si>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</si>
  <si>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</si>
  <si>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</si>
  <si>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</si>
  <si>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</si>
  <si>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</si>
  <si>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</si>
  <si>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</si>
  <si>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</si>
  <si>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</si>
  <si>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</si>
  <si>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</si>
  <si>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</si>
  <si>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</si>
  <si>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</si>
  <si>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</si>
  <si>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</si>
  <si>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</si>
  <si>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</si>
  <si>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</si>
  <si>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</si>
  <si>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</si>
  <si>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</si>
  <si>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</si>
  <si>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</si>
  <si>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</si>
  <si>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</si>
  <si>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</si>
  <si>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</si>
  <si>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</si>
  <si>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</si>
  <si>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</si>
  <si>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</si>
  <si>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</si>
  <si>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</si>
  <si>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</si>
  <si>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</si>
  <si>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</si>
  <si>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</si>
  <si>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</si>
  <si>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</si>
  <si>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</si>
  <si>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</si>
  <si>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</si>
  <si>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</si>
  <si>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</si>
  <si>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</si>
  <si>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</si>
  <si>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</si>
  <si>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</si>
  <si>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</si>
  <si>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</si>
  <si>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</si>
  <si>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</si>
  <si>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</si>
  <si>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</si>
  <si>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</si>
  <si>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</si>
  <si>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</si>
  <si>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</si>
  <si>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</si>
  <si>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</si>
  <si>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</si>
  <si>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</si>
  <si>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</si>
  <si>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</si>
  <si>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</si>
  <si>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</si>
  <si>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</si>
  <si>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</si>
  <si>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</si>
  <si>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</si>
  <si>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</si>
  <si>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</si>
  <si>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</si>
  <si>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</si>
  <si>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</si>
  <si>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</si>
  <si>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</si>
  <si>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</si>
  <si>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</si>
  <si>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</si>
  <si>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</si>
  <si>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</si>
  <si>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</si>
  <si>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</si>
  <si>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</si>
  <si>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</si>
  <si>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</si>
  <si>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</si>
  <si>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</si>
  <si>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</si>
  <si>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</si>
  <si>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</si>
  <si>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</si>
  <si>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</si>
  <si>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</si>
  <si>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</si>
  <si>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</si>
  <si>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</si>
  <si>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</si>
  <si>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</si>
  <si>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</si>
  <si>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</si>
  <si>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</si>
  <si>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</si>
  <si>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</si>
  <si>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</si>
  <si>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</si>
  <si>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</si>
  <si>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</si>
  <si>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</si>
  <si>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</si>
  <si>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</si>
  <si>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</si>
  <si>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</si>
  <si>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</si>
  <si>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</si>
  <si>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</si>
  <si>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</si>
  <si>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</si>
  <si>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</si>
  <si>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</si>
  <si>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</si>
  <si>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</si>
  <si>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</si>
  <si>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</si>
  <si>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</si>
  <si>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</si>
  <si>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</si>
  <si>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</si>
  <si>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</si>
  <si>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</si>
  <si>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</si>
  <si>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</si>
  <si>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</si>
  <si>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</si>
  <si>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</si>
  <si>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</si>
  <si>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</si>
  <si>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</si>
  <si>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</si>
  <si>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</si>
  <si>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</si>
  <si>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</si>
  <si>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</si>
  <si>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</si>
  <si>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</si>
  <si>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</si>
  <si>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</si>
  <si>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</si>
  <si>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</si>
  <si>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</si>
  <si>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</si>
  <si>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</si>
  <si>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</si>
  <si>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</si>
  <si>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</si>
  <si>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</si>
  <si>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</si>
  <si>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</si>
  <si>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</si>
  <si>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</si>
  <si>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</si>
  <si>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</si>
  <si>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</si>
  <si>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</si>
  <si>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</si>
  <si>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</si>
  <si>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</si>
  <si>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</si>
  <si>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</si>
  <si>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</si>
  <si>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</si>
  <si>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</si>
  <si>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</si>
  <si>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</si>
  <si>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</si>
  <si>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</si>
  <si>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</si>
  <si>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</si>
  <si>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</si>
  <si>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</si>
  <si>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</si>
  <si>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</si>
  <si>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</si>
  <si>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</si>
  <si>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</si>
  <si>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</si>
  <si>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</si>
  <si>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</si>
  <si>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</si>
  <si>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</si>
  <si>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</si>
  <si>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</si>
  <si>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</si>
  <si>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</si>
  <si>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</si>
  <si>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</si>
  <si>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</si>
  <si>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</si>
  <si>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</si>
  <si>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</si>
  <si>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</si>
  <si>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</si>
  <si>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</si>
  <si>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</si>
  <si>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</si>
  <si>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</si>
  <si>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</si>
  <si>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</si>
  <si>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</si>
  <si>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</si>
  <si>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</si>
  <si>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</si>
  <si>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</si>
  <si>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</si>
  <si>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</si>
  <si>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</si>
  <si>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</si>
  <si>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</si>
  <si>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</si>
  <si>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</si>
  <si>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</si>
  <si>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</si>
  <si>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</si>
  <si>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</si>
  <si>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</si>
  <si>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</si>
  <si>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</si>
  <si>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</si>
  <si>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</si>
  <si>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</si>
  <si>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</si>
  <si>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</si>
  <si>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</si>
  <si>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</si>
  <si>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</si>
  <si>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</si>
  <si>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</si>
  <si>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</si>
  <si>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</si>
  <si>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</si>
  <si>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</si>
  <si>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</si>
  <si>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</si>
  <si>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</si>
  <si>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</si>
  <si>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</si>
  <si>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</si>
  <si>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</si>
  <si>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</si>
  <si>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</si>
  <si>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</si>
  <si>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</si>
  <si>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</si>
  <si>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</si>
  <si>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</si>
  <si>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</si>
  <si>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</si>
  <si>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</si>
  <si>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</si>
  <si>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</si>
  <si>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</si>
  <si>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</si>
  <si>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</si>
  <si>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</si>
  <si>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</si>
  <si>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</si>
  <si>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</si>
  <si>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</si>
  <si>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</si>
  <si>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</si>
  <si>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</si>
  <si>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</si>
  <si>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</si>
  <si>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</si>
  <si>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</si>
  <si>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</si>
  <si>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</si>
  <si>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</si>
  <si>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</si>
  <si>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</si>
  <si>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</si>
  <si>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</si>
  <si>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</si>
  <si>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</si>
  <si>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</si>
  <si>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</si>
  <si>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</si>
  <si>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</si>
  <si>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</si>
  <si>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</si>
  <si>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</si>
  <si>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</si>
  <si>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</si>
  <si>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</si>
  <si>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</si>
  <si>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</si>
  <si>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</si>
  <si>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</si>
  <si>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</si>
  <si>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</si>
  <si>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</si>
  <si>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</si>
  <si>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</si>
  <si>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</si>
  <si>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</si>
  <si>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</si>
  <si>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</si>
  <si>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</si>
  <si>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</si>
  <si>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</si>
  <si>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</si>
  <si>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</si>
  <si>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</si>
  <si>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</si>
  <si>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</si>
  <si>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</si>
  <si>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</si>
  <si>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</si>
  <si>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</si>
  <si>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</si>
  <si>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</si>
  <si>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</si>
  <si>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</si>
  <si>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</si>
  <si>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</si>
  <si>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</si>
  <si>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</si>
  <si>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</si>
  <si>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</si>
  <si>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</si>
  <si>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</si>
  <si>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</si>
  <si>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</si>
  <si>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</si>
  <si>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</si>
  <si>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</si>
  <si>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</si>
  <si>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</si>
  <si>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</si>
  <si>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</si>
  <si>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</si>
  <si>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</si>
  <si>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</si>
  <si>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</si>
  <si>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</si>
  <si>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</si>
  <si>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</si>
  <si>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</si>
  <si>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</si>
  <si>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</si>
  <si>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</si>
  <si>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</si>
  <si>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</si>
  <si>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</si>
  <si>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</si>
  <si>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</si>
  <si>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</si>
  <si>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</si>
  <si>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</si>
  <si>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</si>
  <si>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</si>
  <si>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</si>
  <si>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</si>
  <si>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</si>
  <si>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</si>
  <si>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</si>
  <si>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</si>
  <si>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</si>
  <si>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</si>
  <si>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</si>
  <si>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</si>
  <si>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</si>
  <si>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</si>
  <si>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</si>
  <si>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</si>
  <si>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</si>
  <si>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</si>
  <si>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</si>
  <si>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</si>
  <si>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</si>
  <si>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</si>
  <si>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</si>
  <si>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</si>
  <si>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</si>
  <si>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</si>
  <si>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</si>
  <si>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</si>
  <si>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</si>
  <si>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</si>
  <si>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</si>
  <si>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</si>
  <si>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</si>
  <si>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</si>
  <si>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</si>
  <si>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</si>
  <si>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</si>
  <si>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</si>
  <si>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</si>
  <si>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</si>
  <si>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</si>
  <si>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</si>
  <si>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</si>
  <si>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</si>
  <si>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</si>
  <si>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</si>
  <si>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</si>
  <si>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</si>
  <si>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</si>
  <si>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</si>
  <si>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</si>
  <si>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</si>
  <si>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</si>
  <si>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</si>
  <si>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</si>
  <si>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</si>
  <si>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</si>
  <si>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</si>
  <si>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</si>
  <si>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</si>
  <si>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</si>
  <si>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</si>
  <si>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</si>
  <si>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</si>
  <si>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</si>
  <si>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</si>
  <si>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</si>
  <si>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</si>
  <si>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</si>
  <si>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</si>
  <si>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</si>
  <si>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</si>
  <si>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</si>
  <si>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</si>
  <si>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</si>
  <si>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</si>
  <si>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</si>
  <si>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</si>
  <si>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</si>
  <si>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</si>
  <si>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</si>
  <si>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</si>
  <si>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</si>
  <si>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</si>
  <si>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</si>
  <si>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</si>
  <si>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</si>
  <si>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</si>
  <si>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</si>
  <si>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</si>
  <si>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</si>
  <si>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</si>
  <si>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</si>
  <si>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</si>
  <si>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</si>
  <si>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</si>
  <si>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</si>
  <si>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</si>
  <si>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</si>
  <si>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</si>
  <si>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</si>
  <si>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</si>
  <si>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</si>
  <si>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</si>
  <si>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</si>
  <si>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</si>
  <si>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</si>
  <si>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</si>
  <si>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</si>
  <si>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</si>
  <si>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</si>
  <si>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</si>
  <si>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</si>
  <si>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</si>
  <si>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</si>
  <si>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</si>
  <si>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</si>
  <si>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</si>
  <si>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</si>
  <si>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</si>
  <si>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</si>
  <si>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</si>
  <si>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</si>
  <si>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</si>
  <si>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</si>
  <si>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</si>
  <si>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</si>
  <si>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</si>
  <si>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</si>
  <si>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</si>
  <si>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</si>
  <si>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</si>
  <si>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</si>
  <si>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</si>
  <si>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</si>
  <si>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</si>
  <si>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</si>
  <si>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</si>
  <si>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</si>
  <si>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</si>
  <si>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</si>
  <si>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</si>
  <si>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</si>
  <si>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</si>
  <si>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</si>
  <si>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</si>
  <si>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</si>
  <si>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</si>
  <si>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</si>
  <si>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</si>
  <si>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</si>
  <si>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</si>
  <si>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</si>
  <si>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</si>
  <si>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</si>
  <si>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</si>
  <si>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</si>
  <si>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</si>
  <si>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</si>
  <si>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</si>
  <si>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</si>
  <si>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</si>
  <si>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</si>
  <si>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</si>
  <si>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</si>
  <si>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</si>
  <si>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</si>
  <si>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</si>
  <si>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</si>
  <si>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</si>
  <si>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</si>
  <si>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</si>
  <si>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</si>
  <si>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</si>
  <si>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</si>
  <si>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</si>
  <si>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</si>
  <si>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</si>
  <si>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</si>
  <si>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</si>
  <si>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</si>
  <si>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</si>
  <si>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</si>
  <si>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</si>
  <si>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</si>
  <si>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</si>
  <si>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</si>
  <si>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</si>
  <si>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</si>
  <si>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</si>
  <si>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</si>
  <si>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</si>
  <si>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</si>
  <si>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</si>
  <si>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</si>
  <si>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</si>
  <si>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</si>
  <si>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</si>
  <si>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</si>
  <si>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</si>
  <si>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</si>
  <si>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</si>
  <si>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</si>
  <si>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</si>
  <si>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</si>
  <si>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</si>
  <si>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</si>
  <si>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</si>
  <si>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</si>
  <si>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</si>
  <si>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</si>
  <si>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</si>
  <si>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</si>
  <si>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</si>
  <si>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</si>
  <si>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</si>
  <si>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</si>
  <si>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</si>
  <si>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</si>
  <si>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</si>
  <si>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</si>
  <si>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</si>
  <si>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</si>
  <si>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</si>
  <si>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</si>
  <si>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</si>
  <si>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</si>
  <si>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</si>
  <si>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</si>
  <si>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</si>
  <si>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</si>
  <si>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</si>
  <si>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</si>
  <si>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</si>
  <si>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</si>
  <si>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</si>
  <si>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</si>
  <si>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</si>
  <si>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</si>
  <si>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</si>
  <si>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</si>
  <si>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</si>
  <si>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</si>
  <si>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</si>
  <si>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</si>
  <si>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</si>
  <si>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</si>
  <si>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</si>
  <si>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</si>
  <si>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</si>
  <si>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</si>
  <si>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</si>
  <si>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</si>
  <si>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</si>
  <si>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</si>
  <si>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</si>
  <si>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</si>
  <si>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</si>
  <si>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</si>
  <si>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</si>
  <si>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</si>
  <si>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</si>
  <si>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</si>
  <si>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</si>
  <si>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</si>
  <si>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</si>
  <si>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</si>
  <si>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</si>
  <si>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</si>
  <si>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</si>
  <si>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</si>
  <si>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</si>
  <si>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</si>
  <si>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</si>
  <si>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</si>
  <si>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</si>
  <si>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</si>
  <si>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</si>
  <si>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</si>
  <si>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</si>
  <si>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</si>
  <si>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</si>
  <si>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</si>
  <si>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</si>
  <si>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</si>
  <si>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</si>
  <si>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</si>
  <si>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</si>
  <si>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</si>
  <si>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</si>
  <si>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</si>
  <si>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</si>
  <si>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</si>
  <si>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</si>
  <si>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</si>
  <si>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</si>
  <si>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</si>
  <si>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</si>
  <si>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</si>
  <si>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</si>
  <si>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</si>
  <si>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</si>
  <si>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</si>
  <si>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</si>
  <si>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</si>
  <si>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</si>
  <si>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</si>
  <si>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</si>
  <si>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</si>
  <si>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</si>
  <si>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</si>
  <si>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</si>
  <si>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</si>
  <si>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</si>
  <si>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</si>
  <si>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</si>
  <si>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</si>
  <si>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</si>
  <si>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</si>
  <si>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</si>
  <si>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</si>
  <si>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</si>
  <si>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</si>
  <si>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</si>
  <si>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</si>
  <si>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</si>
  <si>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</si>
  <si>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</si>
  <si>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</si>
  <si>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</si>
  <si>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</si>
  <si>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</si>
  <si>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</si>
  <si>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</si>
  <si>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</si>
  <si>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</si>
  <si>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</si>
  <si>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</si>
  <si>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</si>
  <si>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</si>
  <si>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</si>
  <si>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</si>
  <si>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</si>
  <si>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</si>
  <si>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</si>
  <si>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</si>
  <si>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</si>
  <si>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</si>
  <si>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</si>
  <si>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</si>
  <si>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</si>
  <si>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</si>
  <si>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</si>
  <si>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</si>
  <si>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</si>
  <si>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</si>
  <si>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</si>
  <si>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</si>
  <si>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</si>
  <si>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</si>
  <si>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</si>
  <si>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</si>
  <si>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</si>
  <si>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</si>
  <si>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</si>
  <si>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</si>
  <si>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</si>
  <si>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</si>
  <si>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</si>
  <si>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</si>
  <si>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</si>
  <si>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</si>
  <si>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</si>
  <si>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</si>
  <si>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</si>
  <si>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</si>
  <si>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</si>
  <si>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</si>
  <si>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</si>
  <si>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</si>
  <si>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</si>
  <si>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</si>
  <si>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</si>
  <si>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</si>
  <si>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</si>
  <si>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</si>
  <si>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</si>
  <si>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</si>
  <si>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</si>
  <si>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</si>
  <si>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</si>
  <si>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</si>
  <si>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</si>
  <si>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</si>
  <si>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</si>
  <si>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</si>
  <si>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</si>
  <si>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</si>
  <si>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</si>
  <si>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</si>
  <si>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</si>
  <si>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</si>
  <si>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</si>
  <si>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</si>
  <si>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</si>
  <si>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</si>
  <si>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</si>
  <si>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</si>
  <si>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</si>
  <si>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</si>
  <si>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</si>
  <si>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</si>
  <si>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</si>
  <si>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</si>
  <si>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</si>
  <si>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</si>
  <si>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</si>
  <si>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</si>
  <si>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</si>
  <si>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</si>
  <si>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</si>
  <si>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</si>
  <si>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</si>
  <si>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</si>
  <si>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</si>
  <si>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</si>
  <si>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</si>
  <si>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</si>
  <si>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</si>
  <si>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</si>
  <si>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</si>
  <si>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</si>
  <si>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</si>
  <si>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</si>
  <si>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</si>
  <si>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</si>
  <si>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</si>
  <si>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</si>
  <si>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</si>
  <si>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</si>
  <si>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</si>
  <si>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</si>
  <si>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</si>
  <si>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</si>
  <si>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</si>
  <si>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</si>
  <si>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</si>
  <si>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</si>
  <si>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</si>
  <si>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</si>
  <si>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</si>
  <si>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</si>
  <si>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</si>
  <si>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</si>
  <si>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</si>
  <si>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</si>
  <si>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</si>
  <si>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</si>
  <si>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</si>
  <si>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</si>
  <si>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</si>
  <si>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</si>
  <si>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</si>
  <si>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</si>
  <si>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</si>
  <si>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</si>
  <si>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</si>
  <si>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</si>
  <si>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</si>
  <si>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</si>
  <si>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</si>
  <si>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</si>
  <si>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</si>
  <si>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</si>
  <si>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</si>
  <si>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</si>
  <si>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</si>
  <si>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</si>
  <si>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</si>
  <si>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</si>
  <si>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</si>
  <si>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</si>
  <si>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</si>
  <si>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</si>
  <si>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</si>
  <si>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</si>
  <si>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</si>
  <si>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</si>
  <si>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</si>
  <si>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</si>
  <si>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</si>
  <si>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</si>
  <si>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</si>
  <si>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</si>
  <si>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</si>
  <si>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</si>
  <si>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</si>
  <si>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</si>
  <si>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</si>
  <si>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</si>
  <si>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</si>
  <si>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</si>
  <si>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</si>
  <si>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</si>
  <si>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</si>
  <si>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</si>
  <si>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</si>
  <si>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</si>
  <si>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</si>
  <si>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</si>
  <si>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</si>
  <si>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</si>
  <si>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</si>
  <si>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</si>
  <si>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</si>
  <si>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</si>
  <si>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</si>
  <si>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</si>
  <si>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</si>
  <si>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</si>
  <si>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</si>
  <si>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</si>
  <si>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</si>
  <si>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</si>
  <si>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</si>
  <si>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</si>
  <si>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</si>
  <si>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</si>
  <si>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</si>
  <si>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</si>
  <si>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</si>
  <si>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</si>
  <si>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</si>
  <si>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</si>
  <si>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</si>
  <si>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</si>
  <si>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</si>
  <si>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</si>
  <si>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</si>
  <si>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</si>
  <si>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</si>
  <si>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</si>
  <si>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</si>
  <si>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</si>
  <si>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</si>
  <si>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</si>
  <si>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</si>
  <si>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</si>
  <si>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</si>
  <si>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</si>
  <si>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</si>
  <si>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</si>
  <si>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</si>
  <si>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</si>
  <si>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</si>
  <si>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</si>
  <si>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</si>
  <si>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</si>
  <si>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</si>
  <si>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</si>
  <si>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</si>
  <si>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</si>
  <si>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</si>
  <si>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</si>
  <si>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</si>
  <si>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</si>
  <si>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</si>
  <si>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</si>
  <si>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</si>
  <si>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</si>
  <si>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</si>
  <si>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</si>
  <si>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</si>
  <si>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</si>
  <si>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</si>
  <si>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</si>
  <si>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</si>
  <si>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</si>
  <si>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</si>
  <si>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</si>
  <si>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</si>
  <si>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</si>
  <si>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</si>
  <si>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</si>
  <si>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</si>
  <si>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</si>
  <si>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</si>
  <si>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</si>
  <si>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</si>
  <si>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</si>
  <si>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</si>
  <si>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</si>
  <si>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</si>
  <si>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</si>
  <si>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</si>
  <si>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</si>
  <si>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</si>
  <si>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</si>
  <si>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</si>
  <si>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</si>
  <si>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</si>
  <si>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</si>
  <si>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</si>
  <si>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</si>
  <si>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</si>
  <si>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</si>
  <si>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</si>
  <si>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</si>
  <si>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</si>
  <si>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</si>
  <si>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</si>
  <si>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</si>
  <si>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</si>
  <si>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</si>
  <si>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</si>
  <si>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</si>
  <si>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</si>
  <si>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</si>
  <si>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</si>
  <si>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</si>
  <si>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</si>
  <si>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</si>
  <si>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</si>
  <si>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</si>
  <si>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</si>
  <si>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</si>
  <si>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</si>
  <si>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</si>
  <si>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</si>
  <si>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</si>
  <si>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</si>
  <si>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</si>
  <si>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</si>
  <si>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</si>
  <si>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</si>
  <si>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</si>
  <si>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</si>
  <si>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</si>
  <si>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</si>
  <si>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</si>
  <si>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</si>
  <si>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</si>
  <si>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</si>
  <si>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</si>
  <si>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</si>
  <si>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</si>
  <si>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</si>
  <si>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</si>
  <si>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</si>
  <si>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</si>
  <si>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</si>
  <si>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</si>
  <si>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</si>
  <si>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</si>
  <si>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</si>
  <si>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</si>
  <si>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</si>
  <si>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</si>
  <si>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</si>
  <si>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</si>
  <si>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</si>
  <si>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</si>
  <si>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</si>
  <si>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</si>
  <si>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</si>
  <si>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</si>
  <si>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</si>
  <si>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</si>
  <si>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</si>
  <si>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</si>
  <si>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</si>
  <si>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</si>
  <si>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</si>
  <si>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</si>
  <si>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</si>
  <si>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</si>
  <si>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</si>
  <si>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</si>
  <si>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</si>
  <si>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</si>
  <si>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</si>
  <si>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</si>
  <si>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</si>
  <si>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</si>
  <si>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</si>
  <si>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</si>
  <si>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</si>
  <si>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</si>
  <si>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</si>
  <si>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</si>
  <si>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</si>
  <si>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</si>
  <si>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</si>
  <si>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</si>
  <si>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</si>
  <si>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</si>
  <si>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</si>
  <si>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</si>
  <si>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</si>
  <si>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</si>
  <si>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</si>
  <si>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</si>
  <si>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</si>
  <si>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</si>
  <si>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</si>
  <si>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</si>
  <si>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</si>
  <si>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</si>
  <si>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</si>
  <si>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</si>
  <si>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</si>
  <si>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</si>
  <si>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</si>
  <si>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</si>
  <si>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</si>
  <si>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</si>
  <si>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</si>
  <si>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</si>
  <si>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</si>
  <si>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</si>
  <si>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</si>
  <si>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</si>
  <si>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</si>
  <si>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</si>
  <si>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</si>
  <si>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</si>
  <si>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</si>
  <si>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</si>
  <si>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</si>
  <si>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</si>
  <si>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</si>
  <si>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</si>
  <si>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</si>
  <si>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</si>
  <si>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</si>
  <si>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</si>
  <si>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</si>
  <si>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</si>
  <si>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</si>
  <si>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</si>
  <si>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</si>
  <si>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</si>
  <si>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</si>
  <si>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</si>
  <si>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</si>
  <si>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</si>
  <si>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</si>
  <si>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</si>
  <si>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</si>
  <si>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</si>
  <si>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</si>
  <si>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</si>
  <si>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</si>
  <si>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</si>
  <si>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</si>
  <si>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</si>
  <si>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</si>
  <si>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</si>
  <si>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</si>
  <si>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</si>
  <si>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</si>
  <si>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</si>
  <si>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</si>
  <si>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</si>
  <si>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</si>
  <si>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</si>
  <si>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</si>
  <si>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</si>
  <si>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</si>
  <si>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</si>
  <si>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</si>
  <si>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</si>
  <si>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</si>
  <si>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</si>
  <si>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</si>
  <si>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</si>
  <si>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</si>
  <si>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</si>
  <si>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</si>
  <si>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</si>
  <si>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</si>
  <si>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</si>
  <si>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</si>
  <si>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</si>
  <si>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</si>
  <si>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</si>
  <si>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</si>
  <si>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</si>
  <si>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</si>
  <si>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</si>
  <si>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</si>
  <si>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</si>
  <si>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</si>
  <si>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</si>
  <si>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</si>
  <si>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</si>
  <si>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</si>
  <si>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</si>
  <si>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</si>
  <si>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</si>
  <si>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</si>
  <si>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</si>
  <si>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</si>
  <si>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</si>
  <si>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</si>
  <si>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</si>
  <si>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</si>
  <si>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</si>
  <si>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</si>
  <si>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</si>
  <si>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</si>
  <si>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</si>
  <si>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</si>
  <si>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</si>
  <si>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</si>
  <si>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</si>
  <si>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</si>
  <si>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</si>
  <si>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</si>
  <si>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</si>
  <si>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</si>
  <si>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</si>
  <si>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</si>
  <si>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</si>
  <si>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</si>
  <si>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</si>
  <si>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</si>
  <si>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</si>
  <si>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</si>
  <si>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</si>
  <si>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</si>
  <si>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</si>
  <si>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</si>
  <si>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</si>
  <si>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</si>
  <si>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</si>
  <si>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</si>
  <si>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</si>
  <si>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</si>
  <si>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</si>
  <si>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</si>
  <si>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</si>
  <si>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</si>
  <si>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</si>
  <si>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</si>
  <si>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</si>
  <si>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</si>
  <si>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</si>
  <si>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</si>
  <si>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</si>
  <si>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</si>
  <si>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</si>
  <si>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</si>
  <si>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</si>
  <si>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</si>
  <si>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</si>
  <si>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</si>
  <si>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</si>
  <si>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</si>
  <si>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</si>
  <si>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</si>
  <si>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</si>
  <si>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</si>
  <si>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</si>
  <si>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</si>
  <si>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</si>
  <si>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</si>
  <si>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</si>
  <si>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</si>
  <si>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</si>
  <si>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</si>
  <si>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</si>
  <si>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</si>
  <si>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</si>
  <si>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</si>
  <si>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</si>
  <si>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</si>
  <si>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</si>
  <si>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</si>
  <si>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</si>
  <si>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</si>
  <si>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</si>
  <si>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</si>
  <si>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</si>
  <si>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</si>
  <si>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</si>
  <si>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</si>
  <si>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</si>
  <si>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</si>
  <si>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</si>
  <si>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</si>
  <si>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</si>
  <si>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</si>
  <si>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</si>
  <si>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</si>
  <si>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</si>
  <si>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</si>
  <si>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</si>
  <si>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</si>
  <si>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</si>
  <si>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</si>
  <si>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</si>
  <si>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</si>
  <si>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</si>
  <si>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</si>
  <si>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</si>
  <si>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</si>
  <si>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</si>
  <si>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</si>
  <si>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</si>
  <si>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</si>
  <si>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</si>
  <si>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</si>
  <si>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</si>
  <si>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</si>
  <si>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</si>
  <si>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</si>
  <si>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</si>
  <si>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</si>
  <si>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</si>
  <si>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</si>
  <si>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</si>
  <si>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</si>
  <si>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</si>
  <si>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</si>
  <si>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</si>
  <si>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</si>
  <si>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</si>
  <si>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</si>
  <si>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</si>
  <si>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</si>
  <si>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</si>
  <si>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</si>
  <si>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</si>
  <si>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</si>
  <si>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</si>
  <si>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</si>
  <si>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</si>
  <si>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</si>
  <si>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</si>
  <si>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</si>
  <si>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</si>
  <si>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</si>
  <si>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</si>
  <si>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</si>
  <si>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</si>
  <si>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</si>
  <si>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</si>
  <si>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</si>
  <si>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</si>
  <si>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</si>
  <si>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</si>
  <si>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</si>
  <si>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</si>
  <si>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</si>
  <si>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</si>
  <si>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</si>
  <si>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</si>
  <si>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</si>
  <si>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</si>
  <si>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</si>
  <si>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</si>
  <si>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</si>
  <si>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</si>
  <si>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</si>
  <si>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</si>
  <si>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</si>
  <si>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</si>
  <si>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</si>
  <si>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</si>
  <si>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</si>
  <si>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</si>
  <si>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</si>
  <si>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</si>
  <si>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</si>
  <si>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</si>
  <si>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</si>
  <si>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</si>
  <si>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</si>
  <si>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</si>
  <si>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</si>
  <si>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</si>
  <si>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</si>
  <si>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</si>
  <si>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</si>
  <si>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</si>
  <si>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</si>
  <si>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</si>
  <si>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</si>
  <si>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</si>
  <si>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</si>
  <si>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</si>
  <si>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</si>
  <si>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</si>
  <si>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</si>
  <si>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</si>
  <si>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</si>
  <si>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</si>
  <si>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</si>
  <si>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</si>
  <si>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</si>
  <si>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</si>
  <si>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</si>
  <si>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</si>
  <si>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</si>
  <si>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</si>
  <si>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</si>
  <si>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</si>
  <si>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</si>
  <si>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</si>
  <si>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</si>
  <si>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</si>
  <si>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</si>
  <si>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</si>
  <si>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</si>
  <si>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</si>
  <si>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</si>
  <si>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</si>
  <si>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</si>
  <si>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</si>
  <si>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</si>
  <si>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</si>
  <si>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</si>
  <si>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</si>
  <si>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</si>
  <si>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</si>
  <si>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</si>
  <si>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</si>
  <si>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</si>
  <si>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</si>
  <si>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</si>
  <si>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</si>
  <si>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</si>
  <si>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</si>
  <si>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</si>
  <si>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</si>
  <si>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</si>
  <si>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</si>
  <si>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</si>
  <si>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</si>
  <si>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</si>
  <si>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</si>
  <si>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</si>
  <si>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</si>
  <si>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</si>
  <si>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</si>
  <si>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</si>
  <si>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</si>
  <si>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</si>
  <si>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</si>
  <si>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</si>
  <si>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</si>
  <si>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</si>
  <si>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</si>
  <si>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</si>
  <si>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</si>
  <si>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</si>
  <si>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</si>
  <si>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</si>
  <si>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</si>
  <si>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</si>
  <si>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</si>
  <si>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</si>
  <si>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</si>
  <si>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</si>
  <si>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</si>
  <si>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</si>
  <si>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</si>
  <si>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</si>
  <si>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</si>
  <si>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</si>
  <si>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</si>
  <si>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</si>
  <si>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</si>
  <si>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</si>
  <si>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</si>
  <si>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</si>
  <si>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</si>
  <si>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</si>
  <si>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</si>
  <si>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</si>
  <si>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</si>
  <si>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</si>
  <si>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</si>
  <si>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</si>
  <si>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</si>
  <si>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</si>
  <si>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</si>
  <si>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</si>
  <si>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</si>
  <si>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</si>
  <si>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</si>
  <si>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</si>
  <si>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</si>
  <si>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</si>
  <si>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</si>
  <si>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</si>
  <si>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</si>
  <si>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</si>
  <si>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</si>
  <si>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</si>
  <si>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</si>
  <si>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</si>
  <si>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</si>
  <si>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</si>
  <si>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</si>
  <si>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</si>
  <si>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</si>
  <si>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</si>
  <si>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</si>
  <si>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</si>
  <si>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</si>
  <si>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</si>
  <si>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</si>
  <si>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</si>
  <si>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</si>
  <si>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</si>
  <si>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</si>
  <si>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</si>
  <si>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</si>
  <si>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</si>
  <si>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</si>
  <si>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</si>
  <si>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</si>
  <si>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</si>
  <si>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</si>
  <si>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</si>
  <si>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</si>
  <si>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</si>
  <si>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</si>
  <si>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</si>
  <si>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</si>
  <si>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</si>
  <si>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</si>
  <si>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</si>
  <si>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</si>
  <si>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</si>
  <si>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</si>
  <si>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</si>
  <si>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</si>
  <si>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</si>
  <si>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</si>
  <si>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</si>
  <si>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</si>
  <si>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</si>
  <si>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</si>
  <si>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</si>
  <si>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</si>
  <si>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</si>
  <si>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</si>
  <si>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</si>
  <si>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</si>
  <si>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</si>
  <si>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</si>
  <si>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</si>
  <si>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</si>
  <si>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</si>
  <si>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</si>
  <si>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</si>
  <si>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</si>
  <si>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</si>
  <si>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</si>
  <si>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</si>
  <si>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</si>
  <si>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</si>
  <si>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</si>
  <si>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</si>
  <si>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</si>
  <si>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</si>
  <si>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</si>
  <si>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</si>
  <si>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</si>
  <si>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</si>
  <si>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</si>
  <si>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</si>
  <si>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</si>
  <si>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</si>
  <si>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</si>
  <si>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</si>
  <si>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</si>
  <si>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</si>
  <si>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</si>
  <si>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</si>
  <si>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</si>
  <si>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</si>
  <si>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</si>
  <si>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</si>
  <si>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</si>
  <si>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</si>
  <si>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</si>
  <si>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</si>
  <si>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</si>
  <si>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</si>
  <si>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</si>
  <si>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</si>
  <si>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</si>
  <si>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</si>
  <si>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</si>
  <si>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</si>
  <si>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</si>
  <si>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</si>
  <si>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</si>
  <si>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</si>
  <si>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</si>
  <si>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</si>
  <si>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</si>
  <si>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</si>
  <si>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</si>
  <si>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</si>
  <si>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</si>
  <si>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</si>
  <si>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</si>
  <si>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</si>
  <si>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</si>
  <si>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</si>
  <si>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</si>
  <si>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</si>
  <si>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</si>
  <si>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</si>
  <si>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</si>
  <si>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</si>
  <si>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</si>
  <si>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</si>
  <si>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</si>
  <si>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</si>
  <si>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</si>
  <si>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</si>
  <si>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</si>
  <si>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</si>
  <si>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</si>
  <si>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</si>
  <si>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</si>
  <si>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</si>
  <si>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</si>
  <si>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</si>
  <si>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</si>
  <si>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</si>
  <si>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</si>
  <si>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</si>
  <si>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</si>
  <si>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</si>
  <si>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</si>
  <si>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</si>
  <si>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</si>
  <si>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</si>
  <si>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</si>
  <si>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</si>
  <si>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</si>
  <si>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</si>
  <si>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</si>
  <si>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</si>
  <si>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</si>
  <si>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</si>
  <si>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</si>
  <si>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</si>
  <si>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</si>
  <si>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</si>
  <si>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</si>
  <si>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</si>
  <si>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</si>
  <si>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</si>
  <si>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</si>
  <si>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</si>
  <si>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</si>
  <si>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</si>
  <si>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</si>
  <si>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</si>
  <si>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</si>
  <si>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</si>
  <si>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</si>
  <si>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</si>
  <si>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</si>
  <si>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</si>
  <si>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</si>
  <si>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</si>
  <si>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</si>
  <si>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</si>
  <si>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</si>
  <si>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</si>
  <si>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</si>
  <si>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</si>
  <si>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</si>
  <si>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</si>
  <si>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</si>
  <si>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</si>
  <si>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</si>
  <si>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</si>
  <si>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</si>
  <si>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</si>
  <si>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</si>
  <si>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</si>
  <si>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</si>
  <si>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</si>
  <si>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</si>
  <si>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</si>
  <si>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</si>
  <si>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</si>
  <si>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</si>
  <si>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</si>
  <si>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</si>
  <si>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</si>
  <si>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</si>
  <si>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</si>
  <si>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</si>
  <si>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</si>
  <si>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</si>
  <si>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</si>
  <si>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</si>
  <si>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</si>
  <si>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</si>
  <si>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</si>
  <si>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</si>
  <si>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</si>
  <si>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</si>
  <si>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</si>
  <si>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</si>
  <si>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</si>
  <si>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</si>
  <si>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</si>
  <si>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</si>
  <si>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</si>
  <si>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</si>
  <si>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</si>
  <si>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</si>
  <si>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</si>
  <si>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</si>
  <si>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</si>
  <si>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</si>
  <si>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</si>
  <si>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</si>
  <si>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</si>
  <si>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</si>
  <si>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</si>
  <si>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</si>
  <si>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</si>
  <si>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</si>
  <si>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</si>
  <si>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</si>
  <si>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</si>
  <si>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</si>
  <si>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</si>
  <si>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</si>
  <si>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</si>
  <si>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</si>
  <si>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</si>
  <si>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</si>
  <si>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</si>
  <si>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</si>
  <si>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</si>
  <si>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</si>
  <si>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</si>
  <si>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</si>
  <si>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</si>
  <si>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</si>
  <si>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</si>
  <si>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</si>
  <si>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</si>
  <si>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</si>
  <si>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</si>
  <si>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</si>
  <si>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</si>
  <si>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</si>
  <si>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</si>
  <si>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</si>
  <si>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</si>
  <si>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</si>
  <si>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</si>
  <si>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</si>
  <si>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</si>
  <si>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</si>
  <si>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</si>
  <si>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</si>
  <si>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</si>
  <si>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</si>
  <si>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</si>
  <si>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</si>
  <si>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</si>
  <si>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</si>
  <si>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</si>
  <si>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</si>
  <si>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</si>
  <si>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</si>
  <si>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</si>
  <si>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</si>
  <si>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</si>
  <si>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</si>
  <si>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</si>
  <si>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</si>
  <si>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</si>
  <si>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</si>
  <si>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</si>
  <si>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</si>
  <si>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</si>
  <si>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</si>
  <si>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</si>
  <si>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</si>
  <si>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</si>
  <si>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</si>
  <si>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</si>
  <si>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</si>
  <si>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</si>
  <si>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</si>
  <si>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</si>
  <si>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</si>
  <si>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</si>
  <si>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</si>
  <si>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</si>
  <si>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</si>
  <si>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</si>
  <si>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</si>
  <si>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</si>
  <si>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</si>
  <si>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</si>
  <si>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</si>
  <si>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</si>
  <si>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</si>
  <si>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</si>
  <si>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</si>
  <si>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</si>
  <si>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</si>
  <si>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</si>
  <si>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</si>
  <si>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</si>
  <si>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</si>
  <si>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</si>
  <si>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</si>
  <si>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</si>
  <si>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</si>
  <si>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</si>
  <si>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</si>
  <si>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</si>
  <si>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</si>
  <si>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</si>
  <si>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</si>
  <si>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</si>
  <si>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</si>
  <si>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</si>
  <si>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</si>
  <si>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</si>
  <si>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</si>
  <si>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</si>
  <si>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</si>
  <si>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</si>
  <si>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</si>
  <si>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</si>
  <si>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</si>
  <si>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</si>
  <si>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</si>
  <si>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</si>
  <si>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</si>
  <si>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</si>
  <si>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</si>
  <si>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</si>
  <si>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</si>
  <si>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</si>
  <si>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</si>
  <si>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</si>
  <si>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</si>
  <si>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</si>
  <si>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</si>
  <si>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</si>
  <si>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</si>
  <si>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</si>
  <si>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</si>
  <si>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</si>
  <si>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</si>
  <si>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</si>
  <si>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</si>
  <si>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</si>
  <si>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</si>
  <si>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</si>
  <si>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</si>
  <si>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</si>
  <si>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</si>
  <si>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</si>
  <si>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</si>
  <si>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</si>
  <si>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</si>
  <si>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</si>
  <si>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</si>
  <si>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</si>
  <si>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</si>
  <si>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</si>
  <si>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</si>
  <si>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</si>
  <si>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</si>
  <si>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</si>
  <si>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</si>
  <si>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</si>
  <si>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</si>
  <si>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</si>
  <si>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</si>
  <si>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</si>
  <si>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</si>
  <si>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</si>
  <si>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</si>
  <si>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</si>
  <si>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</si>
  <si>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</si>
  <si>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</si>
  <si>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</si>
  <si>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</si>
  <si>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</si>
  <si>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</si>
  <si>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</si>
  <si>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</si>
  <si>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</si>
  <si>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</si>
  <si>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</si>
  <si>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</si>
  <si>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</si>
  <si>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</si>
  <si>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</si>
  <si>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</si>
  <si>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</si>
  <si>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</si>
  <si>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</si>
  <si>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</si>
  <si>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</si>
  <si>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</si>
  <si>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</si>
  <si>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</si>
  <si>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</si>
  <si>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</si>
  <si>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</si>
  <si>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</si>
  <si>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</si>
  <si>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</si>
  <si>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</si>
  <si>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</si>
  <si>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</si>
  <si>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</si>
  <si>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</si>
  <si>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</si>
  <si>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</si>
  <si>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</si>
  <si>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</si>
  <si>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</si>
  <si>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</si>
  <si>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</si>
  <si>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</si>
  <si>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</si>
  <si>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</si>
  <si>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</si>
  <si>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</si>
  <si>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</si>
  <si>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</si>
  <si>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</si>
  <si>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</si>
  <si>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</si>
  <si>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</si>
  <si>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</si>
  <si>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</si>
  <si>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</si>
  <si>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</si>
  <si>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</si>
  <si>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</si>
  <si>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</si>
  <si>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</si>
  <si>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</si>
  <si>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</si>
  <si>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</si>
  <si>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</si>
  <si>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</si>
  <si>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</si>
  <si>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</si>
  <si>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</si>
  <si>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</si>
  <si>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</si>
  <si>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</si>
  <si>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</si>
  <si>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</si>
  <si>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</si>
  <si>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</si>
  <si>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</si>
  <si>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</si>
  <si>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</si>
  <si>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</si>
  <si>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</si>
  <si>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</si>
  <si>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</si>
  <si>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</si>
  <si>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</si>
  <si>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</si>
  <si>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</si>
  <si>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</si>
  <si>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</si>
  <si>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</si>
  <si>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</si>
  <si>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</si>
  <si>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</si>
  <si>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</si>
  <si>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</si>
  <si>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</si>
  <si>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</si>
  <si>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</si>
  <si>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</si>
  <si>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</si>
  <si>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</si>
  <si>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</si>
  <si>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</si>
  <si>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</si>
  <si>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</si>
  <si>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</si>
  <si>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</si>
  <si>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</si>
  <si>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</si>
  <si>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</si>
  <si>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</si>
  <si>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</si>
  <si>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</si>
  <si>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</si>
  <si>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</si>
  <si>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</si>
  <si>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</si>
  <si>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</si>
  <si>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</si>
  <si>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</si>
  <si>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</si>
  <si>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</si>
  <si>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</si>
  <si>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</si>
  <si>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</si>
  <si>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</si>
  <si>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</si>
  <si>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</si>
  <si>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</si>
  <si>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</si>
  <si>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</si>
  <si>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</si>
  <si>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</si>
  <si>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</si>
  <si>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</si>
  <si>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</si>
  <si>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</si>
  <si>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</si>
  <si>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</si>
  <si>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</si>
  <si>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</si>
  <si>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</si>
  <si>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</si>
  <si>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</si>
  <si>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</si>
  <si>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</si>
  <si>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</si>
  <si>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</si>
  <si>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</si>
  <si>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</si>
  <si>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</si>
  <si>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</si>
  <si>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</si>
  <si>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</si>
  <si>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</si>
  <si>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</si>
  <si>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</si>
  <si>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</si>
  <si>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</si>
  <si>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</si>
  <si>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</si>
  <si>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</si>
  <si>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</si>
  <si>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</si>
  <si>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</si>
  <si>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</si>
  <si>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</si>
  <si>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</si>
  <si>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</si>
  <si>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</si>
  <si>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</si>
  <si>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</si>
  <si>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</si>
  <si>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</si>
  <si>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</si>
  <si>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</si>
  <si>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</si>
  <si>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</si>
  <si>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</si>
  <si>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</si>
  <si>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</si>
  <si>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</si>
  <si>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</si>
  <si>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</si>
  <si>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</si>
  <si>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</si>
  <si>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</si>
  <si>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</si>
  <si>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</si>
  <si>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</si>
  <si>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</si>
  <si>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</si>
  <si>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</si>
  <si>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</si>
  <si>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</si>
  <si>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</si>
  <si>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</si>
  <si>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</si>
  <si>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</si>
  <si>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</si>
  <si>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</si>
  <si>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</si>
  <si>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</si>
  <si>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</si>
  <si>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</si>
  <si>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</si>
  <si>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</si>
  <si>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</si>
  <si>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</si>
  <si>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</si>
  <si>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</si>
  <si>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</si>
  <si>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</si>
  <si>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</si>
  <si>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</si>
  <si>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</si>
  <si>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</si>
  <si>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</si>
  <si>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</si>
  <si>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</si>
  <si>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</si>
  <si>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</si>
  <si>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</si>
  <si>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</si>
  <si>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</si>
  <si>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</si>
  <si>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</si>
  <si>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</si>
  <si>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</si>
  <si>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</si>
  <si>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</si>
  <si>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</si>
  <si>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</si>
  <si>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</si>
  <si>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</si>
  <si>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</si>
  <si>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</si>
  <si>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</si>
  <si>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</si>
  <si>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</si>
  <si>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</si>
  <si>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</si>
  <si>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</si>
  <si>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</si>
  <si>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</si>
  <si>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</si>
  <si>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</si>
  <si>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</si>
  <si>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</si>
  <si>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</si>
  <si>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</si>
  <si>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</si>
  <si>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</si>
  <si>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</si>
  <si>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</si>
  <si>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</si>
  <si>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</si>
  <si>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</si>
  <si>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</si>
  <si>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</si>
  <si>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</si>
  <si>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</si>
  <si>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</si>
  <si>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</si>
  <si>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</si>
  <si>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</si>
  <si>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</si>
  <si>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</si>
  <si>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</si>
  <si>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</si>
  <si>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</si>
  <si>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</si>
  <si>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</si>
  <si>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</si>
  <si>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</si>
  <si>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</si>
  <si>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</si>
  <si>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</si>
  <si>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</si>
  <si>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</si>
  <si>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</si>
  <si>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</si>
  <si>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</si>
  <si>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</si>
  <si>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</si>
  <si>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</si>
  <si>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</si>
  <si>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</si>
  <si>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</si>
  <si>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</si>
  <si>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</si>
  <si>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</si>
  <si>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</si>
  <si>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</si>
  <si>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</si>
  <si>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</si>
  <si>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</si>
  <si>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</si>
  <si>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</si>
  <si>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</si>
  <si>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</si>
  <si>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</si>
  <si>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</si>
  <si>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</si>
  <si>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</si>
  <si>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</si>
  <si>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</si>
  <si>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</si>
  <si>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</si>
  <si>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</si>
  <si>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</si>
  <si>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</si>
  <si>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</si>
  <si>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</si>
  <si>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</si>
  <si>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</si>
  <si>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</si>
  <si>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</si>
  <si>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</si>
  <si>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</si>
  <si>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</si>
  <si>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</si>
  <si>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</si>
  <si>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</si>
  <si>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</si>
  <si>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</si>
  <si>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</si>
  <si>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</si>
  <si>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</si>
  <si>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</si>
  <si>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</si>
  <si>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</si>
  <si>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</si>
  <si>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</si>
  <si>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</si>
  <si>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</si>
  <si>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</si>
  <si>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</si>
  <si>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</si>
  <si>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</si>
  <si>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</si>
  <si>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</si>
  <si>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</si>
  <si>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</si>
  <si>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</si>
  <si>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</si>
  <si>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</si>
  <si>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</si>
  <si>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</si>
  <si>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</si>
  <si>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</si>
  <si>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</si>
  <si>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</si>
  <si>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</si>
  <si>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</si>
  <si>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</si>
  <si>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</si>
  <si>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</si>
  <si>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</si>
  <si>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</si>
  <si>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</si>
  <si>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</si>
  <si>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</si>
  <si>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</si>
  <si>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</si>
  <si>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</si>
  <si>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</si>
  <si>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</si>
  <si>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</si>
  <si>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</si>
  <si>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</si>
  <si>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</si>
  <si>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</si>
  <si>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</si>
  <si>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</si>
  <si>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</si>
  <si>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</si>
  <si>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</si>
  <si>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</si>
  <si>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</si>
  <si>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</si>
  <si>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</si>
  <si>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</si>
  <si>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</si>
  <si>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</si>
  <si>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</si>
  <si>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</si>
  <si>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</si>
  <si>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</si>
  <si>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</si>
  <si>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</si>
  <si>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</si>
  <si>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</si>
  <si>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</si>
  <si>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</si>
  <si>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</si>
  <si>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</si>
  <si>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</si>
  <si>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</si>
  <si>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</si>
  <si>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</si>
  <si>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</si>
  <si>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</si>
  <si>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</si>
  <si>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</si>
  <si>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</si>
  <si>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</si>
  <si>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</si>
  <si>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</si>
  <si>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</si>
  <si>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</si>
  <si>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</si>
  <si>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</si>
  <si>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</si>
  <si>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</si>
  <si>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</si>
  <si>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</si>
  <si>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</si>
  <si>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</si>
  <si>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</si>
  <si>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</si>
  <si>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</si>
  <si>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</si>
  <si>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</si>
  <si>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</si>
  <si>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</si>
  <si>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</si>
  <si>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</si>
  <si>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</si>
  <si>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</si>
  <si>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</si>
  <si>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</si>
  <si>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</si>
  <si>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</si>
  <si>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</si>
  <si>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</si>
  <si>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</si>
  <si>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</si>
  <si>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</si>
  <si>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</si>
  <si>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</si>
  <si>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</si>
  <si>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</si>
  <si>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</si>
  <si>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</si>
  <si>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</si>
  <si>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</si>
  <si>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</si>
  <si>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</si>
  <si>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</si>
  <si>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</si>
  <si>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</si>
  <si>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</si>
  <si>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</si>
  <si>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</si>
  <si>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</si>
  <si>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</si>
  <si>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</si>
  <si>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</si>
  <si>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</si>
  <si>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</si>
  <si>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</si>
  <si>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</si>
  <si>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</si>
  <si>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</si>
  <si>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</si>
  <si>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</si>
  <si>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</si>
  <si>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</si>
  <si>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</si>
  <si>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</si>
  <si>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</si>
  <si>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</si>
  <si>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</si>
  <si>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</si>
  <si>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</si>
  <si>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</si>
  <si>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</si>
  <si>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</si>
  <si>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</si>
  <si>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</si>
  <si>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</si>
  <si>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</si>
  <si>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</si>
  <si>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</si>
  <si>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</si>
  <si>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</si>
  <si>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</si>
  <si>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</si>
  <si>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</si>
  <si>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</si>
  <si>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</si>
  <si>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</si>
  <si>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</si>
  <si>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</si>
  <si>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</si>
  <si>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</si>
  <si>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</si>
  <si>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</si>
  <si>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</si>
  <si>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</si>
  <si>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</si>
  <si>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</si>
  <si>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</si>
  <si>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</si>
  <si>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</si>
  <si>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</si>
  <si>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</si>
  <si>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</si>
  <si>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</si>
  <si>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</si>
  <si>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</si>
  <si>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</si>
  <si>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</si>
  <si>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</si>
  <si>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</si>
  <si>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</si>
  <si>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</si>
  <si>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</si>
  <si>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</si>
  <si>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</si>
  <si>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</si>
  <si>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</si>
  <si>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</si>
  <si>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</si>
  <si>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</si>
  <si>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</si>
  <si>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</si>
  <si>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</si>
  <si>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</si>
  <si>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</si>
  <si>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</si>
  <si>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</si>
  <si>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</si>
  <si>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</si>
  <si>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</si>
  <si>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</si>
  <si>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</si>
  <si>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</si>
  <si>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</si>
  <si>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</si>
  <si>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</si>
  <si>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</si>
  <si>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</si>
  <si>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</si>
  <si>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</si>
  <si>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</si>
  <si>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</si>
  <si>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</si>
  <si>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</si>
  <si>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</si>
  <si>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</si>
  <si>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</si>
  <si>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</si>
  <si>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</si>
  <si>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</si>
  <si>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</si>
  <si>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</si>
  <si>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</si>
  <si>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</si>
  <si>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</si>
  <si>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</si>
  <si>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</si>
  <si>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</si>
  <si>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</si>
  <si>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</si>
  <si>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</si>
  <si>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</si>
  <si>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</si>
  <si>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</si>
  <si>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</si>
  <si>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</si>
  <si>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</si>
  <si>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</si>
  <si>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</si>
  <si>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</si>
  <si>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</si>
  <si>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</si>
  <si>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</si>
  <si>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</si>
  <si>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</si>
  <si>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</si>
  <si>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</si>
  <si>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</si>
  <si>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</si>
  <si>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</si>
  <si>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</si>
  <si>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</si>
  <si>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</si>
  <si>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</si>
  <si>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</si>
  <si>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</si>
  <si>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</si>
  <si>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</si>
  <si>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</si>
  <si>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</si>
  <si>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</si>
  <si>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</si>
  <si>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</si>
  <si>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</si>
  <si>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</si>
  <si>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</si>
  <si>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</si>
  <si>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</si>
  <si>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</si>
  <si>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</si>
  <si>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</si>
  <si>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</si>
  <si>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</si>
  <si>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</si>
  <si>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</si>
  <si>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</si>
  <si>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</si>
  <si>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</si>
  <si>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</si>
  <si>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</si>
  <si>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</si>
  <si>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</si>
  <si>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</si>
  <si>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</si>
  <si>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</si>
  <si>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</si>
  <si>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</si>
  <si>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</si>
  <si>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</si>
  <si>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</si>
  <si>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</si>
  <si>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</si>
  <si>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</si>
  <si>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</si>
  <si>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</si>
  <si>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</si>
  <si>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</si>
  <si>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</si>
  <si>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</si>
  <si>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</si>
  <si>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</si>
  <si>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</si>
  <si>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</si>
  <si>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</si>
  <si>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</si>
  <si>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</si>
  <si>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</si>
  <si>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</si>
  <si>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</si>
  <si>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</si>
  <si>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</si>
  <si>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</si>
  <si>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</si>
  <si>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</si>
  <si>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</si>
  <si>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</si>
  <si>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</si>
  <si>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</si>
  <si>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</si>
  <si>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</si>
  <si>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</si>
  <si>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</si>
  <si>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</si>
  <si>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</si>
  <si>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</si>
  <si>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</si>
  <si>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</si>
  <si>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</si>
  <si>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</si>
  <si>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</si>
  <si>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</si>
  <si>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</si>
  <si>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</si>
  <si>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</si>
  <si>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</si>
  <si>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</si>
  <si>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</si>
  <si>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</si>
  <si>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</si>
  <si>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</si>
  <si>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</si>
  <si>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</si>
  <si>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</si>
  <si>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</si>
  <si>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</si>
  <si>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</si>
  <si>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</si>
  <si>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</si>
  <si>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</si>
  <si>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</si>
  <si>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</si>
  <si>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</si>
  <si>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</si>
  <si>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</si>
  <si>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</si>
  <si>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</si>
  <si>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</si>
  <si>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</si>
  <si>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</si>
  <si>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</si>
  <si>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</si>
  <si>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</si>
  <si>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</si>
  <si>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</si>
  <si>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</si>
  <si>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</si>
  <si>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</si>
  <si>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</si>
  <si>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</si>
  <si>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</si>
  <si>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</si>
  <si>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</si>
  <si>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</si>
  <si>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</si>
  <si>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</si>
  <si>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</si>
  <si>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</si>
  <si>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</si>
  <si>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</si>
  <si>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</si>
  <si>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</si>
  <si>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</si>
  <si>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</si>
  <si>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</si>
  <si>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</si>
  <si>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</si>
  <si>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</si>
  <si>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</si>
  <si>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</si>
  <si>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</si>
  <si>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</si>
  <si>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</si>
  <si>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</si>
  <si>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</si>
  <si>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</si>
  <si>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</si>
  <si>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</si>
  <si>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</si>
  <si>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</si>
  <si>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</si>
  <si>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</si>
  <si>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</si>
  <si>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</si>
  <si>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</si>
  <si>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</si>
  <si>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</si>
  <si>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</si>
  <si>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</si>
  <si>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</si>
  <si>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</si>
  <si>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</si>
  <si>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</si>
  <si>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</si>
  <si>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</si>
  <si>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</si>
  <si>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</si>
  <si>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</si>
  <si>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</si>
  <si>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</si>
  <si>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</si>
  <si>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</si>
  <si>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</si>
  <si>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</si>
  <si>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</si>
  <si>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</si>
  <si>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</si>
  <si>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</si>
  <si>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</si>
  <si>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</si>
  <si>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</si>
  <si>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</si>
  <si>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</si>
  <si>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</si>
  <si>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</si>
  <si>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</si>
  <si>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</si>
  <si>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</si>
  <si>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</si>
  <si>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</si>
  <si>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</si>
  <si>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</si>
  <si>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</si>
  <si>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</si>
  <si>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</si>
  <si>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</si>
  <si>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</si>
  <si>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</si>
  <si>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</si>
  <si>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</si>
  <si>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</si>
  <si>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</si>
  <si>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</si>
  <si>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</si>
  <si>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</si>
  <si>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</si>
  <si>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</si>
  <si>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</si>
  <si>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</si>
  <si>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</si>
  <si>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</si>
  <si>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</si>
  <si>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</si>
  <si>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</si>
  <si>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</si>
  <si>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</si>
  <si>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</si>
  <si>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</si>
  <si>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</si>
  <si>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</si>
  <si>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</si>
  <si>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</si>
  <si>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</si>
  <si>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</si>
  <si>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</si>
  <si>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</si>
  <si>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</si>
  <si>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</si>
  <si>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</si>
  <si>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</si>
  <si>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</si>
  <si>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</si>
  <si>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</si>
  <si>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</si>
  <si>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</si>
  <si>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</si>
  <si>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</si>
  <si>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</si>
  <si>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</si>
  <si>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</si>
  <si>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</si>
  <si>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</si>
  <si>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</si>
  <si>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</si>
  <si>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</si>
  <si>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</si>
  <si>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</si>
  <si>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</si>
  <si>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</si>
  <si>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</si>
  <si>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</si>
  <si>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</si>
  <si>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</si>
  <si>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</si>
  <si>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</si>
  <si>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</si>
  <si>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</si>
  <si>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</si>
  <si>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</si>
  <si>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</si>
  <si>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</si>
  <si>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</si>
  <si>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</si>
  <si>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</si>
  <si>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</si>
  <si>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</si>
  <si>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</si>
  <si>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</si>
  <si>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</si>
  <si>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</si>
  <si>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</si>
  <si>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</si>
  <si>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</si>
  <si>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</si>
  <si>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</si>
  <si>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</si>
  <si>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</si>
  <si>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</si>
  <si>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</si>
  <si>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</si>
  <si>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</si>
  <si>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</si>
  <si>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</si>
  <si>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</si>
  <si>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</si>
  <si>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</si>
  <si>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</si>
  <si>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</si>
  <si>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</si>
  <si>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</si>
  <si>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</si>
  <si>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</si>
  <si>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</si>
  <si>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</si>
  <si>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</si>
  <si>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</si>
  <si>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</si>
  <si>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</si>
  <si>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</si>
  <si>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</si>
  <si>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</si>
  <si>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</si>
  <si>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</si>
  <si>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</si>
  <si>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</si>
  <si>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</si>
  <si>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</si>
  <si>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</si>
  <si>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</si>
  <si>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</si>
  <si>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</si>
  <si>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</si>
  <si>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</si>
  <si>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</si>
  <si>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</si>
  <si>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</si>
  <si>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</si>
  <si>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</si>
  <si>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</si>
  <si>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</si>
  <si>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</si>
  <si>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</si>
  <si>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</si>
  <si>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</si>
  <si>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</si>
  <si>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</si>
  <si>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</si>
  <si>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</si>
  <si>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</si>
  <si>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</si>
  <si>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</si>
  <si>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</si>
  <si>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</si>
  <si>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</si>
  <si>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</si>
  <si>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</si>
  <si>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</si>
  <si>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</si>
  <si>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</si>
  <si>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</si>
  <si>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</si>
  <si>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</si>
  <si>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</si>
  <si>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</si>
  <si>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</si>
  <si>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</si>
  <si>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</si>
  <si>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</si>
  <si>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</si>
  <si>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</si>
  <si>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</si>
  <si>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</si>
  <si>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</si>
  <si>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</si>
  <si>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</si>
  <si>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</si>
  <si>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</si>
  <si>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</si>
  <si>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</si>
  <si>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</si>
  <si>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</si>
  <si>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</si>
  <si>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</si>
  <si>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</si>
  <si>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</si>
  <si>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</si>
  <si>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</si>
  <si>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</si>
  <si>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</si>
  <si>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</si>
  <si>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</si>
  <si>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</si>
  <si>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</si>
  <si>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</si>
  <si>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</si>
  <si>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</si>
  <si>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</si>
  <si>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</si>
  <si>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</si>
  <si>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</si>
  <si>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</si>
  <si>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</si>
  <si>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</si>
  <si>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</si>
  <si>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</si>
  <si>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</si>
  <si>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</si>
  <si>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</si>
  <si>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</si>
  <si>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</si>
  <si>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</si>
  <si>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</si>
  <si>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</si>
  <si>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</si>
  <si>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</si>
  <si>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</si>
  <si>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</si>
  <si>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</si>
  <si>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</si>
  <si>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</si>
  <si>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</si>
  <si>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</si>
  <si>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</si>
  <si>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</si>
  <si>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</si>
  <si>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</si>
  <si>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</si>
  <si>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</si>
  <si>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</si>
  <si>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</si>
  <si>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</si>
  <si>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</si>
  <si>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</si>
  <si>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</si>
  <si>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</si>
  <si>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</si>
  <si>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</si>
  <si>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</si>
  <si>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</si>
  <si>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</si>
  <si>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</si>
  <si>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</si>
  <si>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</si>
  <si>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</si>
  <si>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</si>
  <si>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</si>
  <si>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</si>
  <si>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</si>
  <si>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</si>
  <si>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</si>
  <si>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</si>
  <si>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</si>
  <si>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</si>
  <si>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</si>
  <si>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</si>
  <si>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</si>
  <si>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</si>
  <si>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</si>
  <si>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</si>
  <si>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</si>
  <si>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</si>
  <si>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</si>
  <si>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</si>
  <si>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</si>
  <si>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</si>
  <si>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</si>
  <si>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</si>
  <si>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</si>
  <si>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</si>
  <si>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</si>
  <si>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</si>
  <si>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</si>
  <si>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</si>
  <si>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</si>
  <si>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</si>
  <si>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</si>
  <si>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</si>
  <si>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</si>
  <si>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</si>
  <si>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</si>
  <si>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</si>
  <si>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</si>
  <si>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</si>
  <si>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</si>
  <si>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</si>
  <si>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</si>
  <si>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</si>
  <si>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</si>
  <si>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</si>
  <si>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</si>
  <si>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</si>
  <si>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</si>
  <si>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</si>
  <si>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</si>
  <si>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</si>
  <si>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</si>
  <si>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</si>
  <si>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</si>
  <si>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</si>
  <si>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</si>
  <si>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</si>
  <si>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</si>
  <si>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</si>
  <si>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</si>
  <si>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</si>
  <si>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</si>
  <si>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</si>
  <si>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</si>
  <si>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</si>
  <si>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</si>
  <si>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</si>
  <si>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</si>
  <si>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</si>
  <si>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</si>
  <si>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</si>
  <si>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</si>
  <si>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</si>
  <si>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</si>
  <si>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</si>
  <si>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</si>
  <si>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</si>
  <si>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</si>
  <si>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</si>
  <si>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</si>
  <si>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</si>
  <si>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</si>
  <si>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</si>
  <si>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</si>
  <si>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</si>
  <si>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</si>
  <si>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</si>
  <si>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</si>
  <si>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</si>
  <si>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</si>
  <si>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</si>
  <si>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</si>
  <si>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</si>
  <si>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</si>
  <si>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</si>
  <si>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</si>
  <si>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</si>
  <si>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</si>
  <si>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</si>
  <si>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</si>
  <si>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</si>
  <si>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</si>
  <si>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</si>
  <si>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</si>
  <si>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</si>
  <si>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</si>
  <si>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</si>
  <si>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</si>
  <si>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</si>
  <si>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</si>
  <si>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</si>
  <si>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</si>
  <si>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</si>
  <si>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</si>
  <si>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</si>
  <si>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</si>
  <si>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</si>
  <si>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</si>
  <si>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</si>
  <si>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</si>
  <si>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</si>
  <si>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</si>
  <si>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</si>
  <si>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</si>
  <si>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</si>
  <si>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</si>
  <si>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</si>
  <si>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</si>
  <si>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</si>
  <si>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</si>
  <si>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</si>
  <si>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</si>
  <si>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</si>
  <si>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</si>
  <si>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</si>
  <si>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</si>
  <si>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</si>
  <si>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</si>
  <si>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</si>
  <si>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</si>
  <si>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</si>
  <si>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</si>
  <si>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</si>
  <si>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</si>
  <si>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</si>
  <si>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</si>
  <si>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</si>
  <si>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</si>
  <si>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</si>
  <si>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</si>
  <si>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</si>
  <si>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</si>
  <si>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</si>
  <si>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</si>
  <si>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</si>
  <si>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</si>
  <si>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</si>
  <si>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</si>
  <si>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</si>
  <si>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</si>
  <si>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</si>
  <si>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</si>
  <si>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</si>
  <si>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</si>
  <si>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</si>
  <si>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</si>
  <si>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</si>
  <si>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</si>
  <si>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</si>
  <si>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</si>
  <si>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</si>
  <si>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</si>
  <si>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</si>
  <si>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</si>
  <si>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</si>
  <si>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</si>
  <si>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</si>
  <si>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</si>
  <si>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</si>
  <si>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</si>
  <si>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</si>
  <si>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</si>
  <si>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</si>
  <si>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</si>
  <si>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</si>
  <si>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</si>
  <si>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</si>
  <si>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</si>
  <si>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</si>
  <si>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</si>
  <si>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</si>
  <si>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</si>
  <si>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</si>
  <si>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</si>
  <si>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</si>
  <si>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</si>
  <si>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</si>
  <si>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</si>
  <si>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</si>
  <si>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</si>
  <si>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</si>
  <si>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</si>
  <si>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</si>
  <si>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</si>
  <si>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</si>
  <si>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</si>
  <si>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</si>
  <si>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</si>
  <si>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</si>
  <si>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</si>
  <si>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</si>
  <si>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</si>
  <si>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</si>
  <si>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</si>
  <si>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</si>
  <si>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</si>
  <si>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</si>
  <si>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</si>
  <si>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</si>
  <si>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</si>
  <si>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</si>
  <si>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</si>
  <si>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</si>
  <si>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</si>
  <si>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</si>
  <si>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</si>
  <si>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</si>
  <si>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</si>
  <si>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</si>
  <si>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</si>
  <si>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</si>
  <si>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</si>
  <si>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</si>
  <si>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</si>
  <si>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</si>
  <si>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</si>
  <si>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</si>
  <si>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</si>
  <si>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</si>
  <si>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</si>
  <si>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</si>
  <si>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</si>
  <si>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</si>
  <si>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</si>
  <si>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</si>
  <si>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</si>
  <si>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</si>
  <si>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</si>
  <si>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</si>
  <si>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</si>
  <si>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</si>
  <si>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</si>
  <si>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</si>
  <si>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</si>
  <si>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</si>
  <si>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</si>
  <si>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</si>
  <si>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</si>
  <si>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</si>
  <si>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</si>
  <si>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</si>
  <si>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</si>
  <si>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</si>
  <si>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</si>
  <si>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</si>
  <si>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</si>
  <si>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</si>
  <si>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</si>
  <si>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</si>
  <si>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</si>
  <si>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</si>
  <si>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</si>
  <si>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</si>
  <si>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</si>
  <si>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</si>
  <si>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</si>
  <si>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</si>
  <si>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</si>
  <si>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</si>
  <si>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</si>
  <si>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</si>
  <si>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</si>
  <si>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</si>
  <si>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</si>
  <si>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</si>
  <si>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</si>
  <si>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</si>
  <si>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</si>
  <si>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</si>
  <si>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</si>
  <si>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</si>
  <si>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</si>
  <si>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</si>
  <si>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</si>
  <si>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</si>
  <si>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</si>
  <si>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</si>
  <si>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</si>
  <si>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</si>
  <si>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</si>
  <si>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</si>
  <si>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</si>
  <si>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</si>
  <si>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</si>
  <si>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</si>
  <si>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</si>
  <si>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</si>
  <si>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</si>
  <si>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</si>
  <si>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</si>
  <si>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</si>
  <si>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</si>
  <si>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</si>
  <si>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</si>
  <si>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</si>
  <si>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</si>
  <si>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</si>
  <si>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</si>
  <si>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</si>
  <si>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</si>
  <si>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</si>
  <si>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</si>
  <si>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</si>
  <si>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</si>
  <si>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</si>
  <si>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</si>
  <si>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</si>
  <si>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</si>
  <si>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</si>
  <si>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</si>
  <si>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</si>
  <si>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</si>
  <si>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</si>
  <si>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</si>
  <si>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</si>
  <si>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</si>
  <si>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</si>
  <si>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</si>
  <si>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</si>
  <si>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</si>
  <si>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</si>
  <si>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</si>
  <si>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</si>
  <si>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</si>
  <si>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</si>
  <si>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</si>
  <si>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</si>
  <si>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</si>
  <si>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</si>
  <si>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</si>
  <si>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</si>
  <si>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</si>
  <si>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</si>
  <si>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</si>
  <si>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</si>
  <si>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</si>
  <si>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</si>
  <si>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</si>
  <si>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</si>
  <si>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</si>
  <si>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</si>
  <si>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</si>
  <si>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</si>
  <si>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</si>
  <si>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</si>
  <si>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</si>
  <si>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</si>
  <si>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</si>
  <si>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</si>
  <si>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</si>
  <si>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</si>
  <si>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</si>
  <si>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</si>
  <si>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</si>
  <si>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</si>
  <si>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</si>
  <si>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</si>
  <si>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</si>
  <si>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</si>
  <si>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</si>
  <si>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</si>
  <si>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</si>
  <si>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</si>
  <si>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</si>
  <si>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</si>
  <si>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</si>
  <si>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</si>
  <si>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</si>
  <si>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</si>
  <si>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</si>
  <si>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</si>
  <si>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</si>
  <si>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</si>
  <si>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</si>
  <si>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</si>
  <si>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</si>
  <si>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</si>
  <si>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</si>
  <si>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</si>
  <si>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</si>
  <si>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</si>
  <si>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</si>
  <si>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</si>
  <si>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</si>
  <si>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</si>
  <si>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</si>
  <si>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</si>
  <si>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</si>
  <si>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</si>
  <si>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</si>
  <si>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</si>
  <si>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</si>
  <si>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</si>
  <si>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</si>
  <si>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</si>
  <si>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</si>
  <si>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</si>
  <si>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</si>
  <si>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</si>
  <si>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</si>
  <si>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</si>
  <si>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</si>
  <si>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</si>
  <si>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</si>
  <si>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</si>
  <si>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</si>
  <si>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</si>
  <si>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</si>
  <si>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</si>
  <si>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</si>
  <si>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</si>
  <si>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</si>
  <si>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</si>
  <si>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</si>
  <si>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</si>
  <si>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</si>
  <si>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</si>
  <si>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</si>
  <si>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</si>
  <si>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</si>
  <si>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</si>
  <si>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</si>
  <si>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</si>
  <si>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</si>
  <si>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</si>
  <si>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</si>
  <si>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</si>
  <si>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</si>
  <si>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</si>
  <si>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</si>
  <si>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</si>
  <si>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</si>
  <si>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</si>
  <si>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</si>
  <si>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</si>
  <si>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</si>
  <si>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</si>
  <si>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</si>
  <si>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</si>
  <si>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</si>
  <si>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</si>
  <si>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</si>
  <si>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</si>
  <si>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</si>
  <si>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</si>
  <si>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</si>
  <si>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</si>
  <si>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</si>
  <si>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</si>
  <si>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</si>
  <si>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</si>
  <si>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</si>
  <si>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</si>
  <si>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</si>
  <si>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</si>
  <si>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</si>
  <si>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</si>
  <si>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</si>
  <si>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</si>
  <si>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</si>
  <si>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</si>
  <si>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</si>
  <si>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</si>
  <si>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</si>
  <si>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</si>
  <si>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</si>
  <si>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</si>
  <si>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</si>
  <si>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</si>
  <si>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</si>
  <si>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</si>
  <si>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</si>
  <si>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</si>
  <si>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</si>
  <si>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</si>
  <si>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</si>
  <si>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</si>
  <si>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</si>
  <si>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</si>
  <si>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</si>
  <si>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</si>
  <si>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</si>
  <si>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</si>
  <si>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</si>
  <si>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</si>
  <si>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</si>
  <si>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</si>
  <si>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</si>
  <si>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</si>
  <si>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</si>
  <si>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</si>
  <si>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</si>
  <si>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</si>
  <si>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</si>
  <si>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</si>
  <si>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</si>
  <si>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</si>
  <si>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</si>
  <si>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</si>
  <si>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</si>
  <si>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</si>
  <si>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</si>
  <si>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</si>
  <si>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</si>
  <si>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</si>
  <si>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</si>
  <si>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</si>
  <si>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</si>
  <si>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</si>
  <si>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</si>
  <si>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</si>
  <si>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</si>
  <si>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</si>
  <si>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</si>
  <si>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</si>
  <si>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</si>
  <si>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</si>
  <si>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</si>
  <si>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</si>
  <si>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</si>
  <si>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</si>
  <si>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</si>
  <si>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</si>
  <si>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</si>
  <si>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</si>
  <si>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</si>
  <si>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</si>
  <si>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</si>
  <si>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</si>
  <si>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</si>
  <si>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</si>
  <si>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</si>
  <si>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</si>
  <si>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</si>
  <si>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</si>
  <si>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</si>
  <si>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</si>
  <si>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</si>
  <si>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</si>
  <si>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</si>
  <si>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</si>
  <si>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</si>
  <si>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</si>
  <si>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</si>
  <si>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</si>
  <si>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</si>
  <si>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</si>
  <si>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</si>
  <si>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</si>
  <si>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</si>
  <si>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</si>
  <si>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</si>
  <si>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</si>
  <si>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</si>
  <si>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</si>
  <si>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</si>
  <si>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</si>
  <si>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</si>
  <si>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</si>
  <si>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</si>
  <si>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</si>
  <si>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</si>
  <si>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</si>
  <si>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</si>
  <si>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</si>
  <si>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</si>
  <si>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</si>
  <si>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</si>
  <si>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</si>
  <si>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</si>
  <si>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</si>
  <si>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</si>
  <si>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</si>
  <si>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</si>
  <si>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</si>
  <si>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</si>
  <si>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</si>
  <si>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</si>
  <si>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</si>
  <si>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</si>
  <si>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</si>
  <si>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</si>
  <si>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</si>
  <si>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</si>
  <si>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</si>
  <si>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</si>
  <si>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</si>
  <si>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</si>
  <si>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</si>
  <si>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</si>
  <si>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</si>
  <si>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</si>
  <si>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</si>
  <si>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</si>
  <si>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</si>
  <si>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</si>
  <si>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</si>
  <si>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</si>
  <si>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</si>
  <si>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</si>
  <si>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</si>
  <si>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</si>
  <si>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</si>
  <si>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</si>
  <si>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</si>
  <si>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</si>
  <si>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</si>
  <si>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</si>
  <si>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</si>
  <si>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</si>
  <si>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</si>
  <si>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</si>
  <si>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</si>
  <si>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</si>
  <si>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</si>
  <si>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</si>
  <si>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</si>
  <si>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</si>
  <si>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</si>
  <si>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</si>
  <si>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</si>
  <si>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</si>
  <si>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</si>
  <si>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</si>
  <si>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</si>
  <si>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</si>
  <si>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</si>
  <si>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</si>
  <si>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</si>
  <si>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</si>
  <si>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</si>
  <si>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</si>
  <si>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</si>
  <si>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</si>
  <si>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</si>
  <si>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</si>
  <si>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</si>
  <si>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</si>
  <si>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</si>
  <si>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</si>
  <si>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</si>
  <si>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</si>
  <si>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</si>
  <si>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</si>
  <si>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</si>
  <si>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</si>
  <si>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</si>
  <si>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</si>
  <si>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</si>
  <si>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</si>
  <si>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</si>
  <si>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</si>
  <si>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</si>
  <si>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</si>
  <si>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</si>
  <si>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</si>
  <si>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</si>
  <si>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</si>
  <si>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</si>
  <si>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</si>
  <si>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</si>
  <si>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</si>
  <si>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</si>
  <si>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</si>
  <si>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</si>
  <si>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</si>
  <si>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</si>
  <si>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</si>
  <si>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</si>
  <si>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</si>
  <si>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</si>
  <si>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</si>
  <si>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</si>
  <si>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</si>
  <si>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</si>
  <si>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</si>
  <si>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</si>
  <si>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</si>
  <si>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</si>
  <si>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</si>
  <si>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</si>
  <si>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</si>
  <si>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</si>
  <si>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</si>
  <si>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</si>
  <si>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</si>
  <si>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</si>
  <si>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</si>
  <si>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</si>
  <si>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</si>
  <si>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</si>
  <si>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</si>
  <si>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</si>
  <si>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</si>
  <si>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</si>
  <si>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</si>
  <si>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</si>
  <si>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</si>
  <si>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</si>
  <si>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</si>
  <si>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</si>
  <si>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</si>
  <si>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</si>
  <si>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</si>
  <si>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</si>
  <si>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</si>
  <si>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</si>
  <si>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</si>
  <si>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</si>
  <si>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</si>
  <si>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</si>
  <si>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</si>
  <si>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</si>
  <si>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</si>
  <si>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</si>
  <si>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</si>
  <si>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</si>
  <si>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</si>
  <si>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</si>
  <si>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</si>
  <si>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</si>
  <si>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</si>
  <si>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</si>
  <si>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</si>
  <si>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</si>
  <si>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</si>
  <si>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</si>
  <si>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</si>
  <si>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</si>
  <si>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</si>
  <si>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</si>
  <si>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</si>
  <si>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</si>
  <si>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</si>
  <si>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</si>
  <si>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</si>
  <si>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</si>
  <si>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</si>
  <si>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</si>
  <si>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</si>
  <si>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</si>
  <si>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</si>
  <si>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</si>
  <si>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</si>
  <si>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</si>
  <si>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</si>
  <si>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</si>
  <si>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</si>
  <si>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</si>
  <si>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</si>
  <si>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</si>
  <si>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</si>
  <si>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</si>
  <si>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</si>
  <si>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</si>
  <si>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</si>
  <si>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</si>
  <si>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</si>
  <si>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</si>
  <si>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</si>
  <si>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</si>
  <si>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</si>
  <si>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</si>
  <si>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</si>
  <si>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</si>
  <si>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</si>
  <si>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</si>
  <si>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</si>
  <si>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</si>
  <si>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</si>
  <si>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</si>
  <si>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</si>
  <si>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</si>
  <si>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</si>
  <si>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</si>
  <si>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</si>
  <si>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</si>
  <si>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</si>
  <si>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</si>
  <si>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</si>
  <si>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</si>
  <si>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</si>
  <si>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</si>
  <si>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</si>
  <si>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</si>
  <si>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</si>
  <si>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</si>
  <si>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</si>
  <si>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</si>
  <si>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</si>
  <si>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</si>
  <si>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</si>
  <si>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</si>
  <si>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</si>
  <si>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</si>
  <si>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</si>
  <si>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</si>
  <si>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</si>
  <si>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</si>
  <si>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</si>
  <si>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</si>
  <si>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</si>
  <si>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</si>
  <si>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</si>
  <si>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</si>
  <si>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</si>
  <si>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</si>
  <si>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</si>
  <si>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</si>
  <si>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</si>
  <si>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</si>
  <si>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</si>
  <si>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</si>
  <si>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</si>
  <si>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</si>
  <si>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</si>
  <si>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</si>
  <si>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</si>
  <si>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</si>
  <si>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</si>
  <si>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</si>
  <si>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</si>
  <si>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</si>
  <si>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</si>
  <si>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</si>
  <si>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</si>
  <si>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</si>
  <si>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</si>
  <si>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</si>
  <si>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</si>
  <si>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</si>
  <si>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</si>
  <si>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</si>
  <si>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</si>
  <si>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</si>
  <si>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</si>
  <si>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</si>
  <si>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</si>
  <si>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</si>
  <si>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</si>
  <si>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</si>
  <si>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</si>
  <si>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</si>
  <si>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</si>
  <si>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</si>
  <si>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</si>
  <si>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</si>
  <si>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</si>
  <si>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</si>
  <si>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</si>
  <si>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</si>
  <si>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</si>
  <si>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</si>
  <si>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</si>
  <si>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</si>
  <si>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</si>
  <si>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</si>
  <si>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</si>
  <si>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</si>
  <si>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</si>
  <si>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</si>
  <si>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</si>
  <si>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</si>
  <si>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</si>
  <si>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</si>
  <si>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</si>
  <si>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</si>
  <si>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</si>
  <si>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</si>
  <si>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</si>
  <si>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</si>
  <si>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</si>
  <si>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</si>
  <si>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</si>
  <si>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</si>
  <si>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</si>
  <si>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</si>
  <si>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</si>
  <si>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</si>
  <si>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</si>
  <si>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</si>
  <si>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</si>
  <si>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</si>
  <si>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</si>
  <si>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</si>
  <si>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</si>
  <si>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</si>
  <si>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</si>
  <si>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</si>
  <si>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</si>
  <si>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</si>
  <si>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</si>
  <si>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</si>
  <si>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</si>
  <si>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</si>
  <si>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</si>
  <si>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</si>
  <si>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</si>
  <si>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</si>
  <si>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</si>
  <si>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</si>
  <si>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</si>
  <si>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</si>
  <si>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</si>
  <si>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</si>
  <si>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</si>
  <si>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</si>
  <si>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</si>
  <si>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</si>
  <si>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</si>
  <si>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</si>
  <si>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</si>
  <si>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</si>
  <si>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</si>
  <si>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</si>
  <si>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</si>
  <si>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</si>
  <si>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</si>
  <si>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</si>
  <si>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</si>
  <si>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</si>
  <si>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</si>
  <si>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</si>
  <si>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</si>
  <si>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</si>
  <si>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</si>
  <si>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</si>
  <si>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</si>
  <si>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</si>
  <si>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</si>
  <si>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</si>
  <si>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</si>
  <si>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</si>
  <si>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</si>
  <si>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</si>
  <si>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</si>
  <si>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</si>
  <si>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</si>
  <si>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</si>
  <si>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</si>
  <si>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</si>
  <si>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</si>
  <si>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</si>
  <si>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</si>
  <si>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</si>
  <si>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</si>
  <si>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</si>
  <si>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</si>
  <si>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</si>
  <si>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</si>
  <si>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</si>
  <si>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</si>
  <si>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</si>
  <si>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</si>
  <si>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</si>
  <si>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</si>
  <si>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</si>
  <si>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</si>
  <si>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</si>
  <si>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</si>
  <si>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</si>
  <si>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</si>
  <si>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</si>
  <si>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</si>
  <si>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</si>
  <si>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</si>
  <si>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</si>
  <si>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</si>
  <si>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</si>
  <si>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</si>
  <si>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</si>
  <si>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</si>
  <si>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</si>
  <si>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</si>
  <si>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</si>
  <si>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</si>
  <si>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</si>
  <si>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</si>
  <si>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</si>
  <si>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</si>
  <si>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</si>
  <si>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</si>
  <si>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</si>
  <si>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</si>
  <si>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</si>
  <si>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</si>
  <si>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</si>
  <si>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</si>
  <si>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</si>
  <si>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</si>
  <si>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</si>
  <si>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</si>
  <si>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</si>
  <si>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</si>
  <si>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</si>
  <si>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</si>
  <si>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</si>
  <si>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</si>
  <si>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</si>
  <si>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</si>
  <si>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</si>
  <si>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</si>
  <si>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</si>
  <si>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</si>
  <si>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</si>
  <si>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</si>
  <si>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</si>
  <si>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</si>
  <si>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</si>
  <si>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</si>
  <si>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</si>
  <si>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</si>
  <si>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</si>
  <si>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</si>
  <si>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</si>
  <si>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</si>
  <si>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</si>
  <si>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</si>
  <si>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</si>
  <si>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</si>
  <si>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</si>
  <si>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</si>
  <si>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</si>
  <si>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</si>
  <si>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</si>
  <si>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</si>
  <si>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</si>
  <si>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</si>
  <si>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</si>
  <si>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</si>
  <si>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</si>
  <si>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</si>
  <si>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</si>
  <si>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</si>
  <si>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</si>
  <si>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</si>
  <si>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</si>
  <si>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</si>
  <si>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</si>
  <si>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</si>
  <si>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</si>
  <si>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</si>
  <si>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</si>
  <si>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</si>
  <si>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</si>
  <si>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</si>
  <si>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</si>
  <si>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</si>
  <si>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</si>
  <si>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</si>
  <si>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</si>
  <si>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</si>
  <si>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</si>
  <si>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</si>
  <si>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</si>
  <si>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</si>
  <si>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</si>
  <si>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</si>
  <si>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</si>
  <si>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</si>
  <si>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</si>
  <si>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</si>
  <si>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</si>
  <si>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</si>
  <si>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</si>
  <si>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</si>
  <si>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</si>
  <si>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</si>
  <si>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</si>
  <si>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</si>
  <si>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</si>
  <si>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</si>
  <si>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</si>
  <si>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</si>
  <si>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</si>
  <si>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</si>
  <si>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</si>
  <si>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</si>
  <si>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</si>
  <si>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</si>
  <si>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</si>
  <si>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</si>
  <si>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</si>
  <si>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</si>
  <si>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</si>
  <si>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</si>
  <si>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</si>
  <si>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</si>
  <si>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</si>
  <si>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</si>
  <si>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</si>
  <si>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</si>
  <si>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</si>
  <si>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</si>
  <si>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</si>
  <si>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</si>
  <si>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</si>
  <si>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</si>
  <si>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</si>
  <si>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</si>
  <si>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</si>
  <si>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</si>
  <si>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</si>
  <si>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</si>
  <si>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</si>
  <si>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</si>
  <si>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</si>
  <si>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</si>
  <si>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</si>
  <si>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</si>
  <si>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</si>
  <si>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</si>
  <si>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</si>
  <si>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</si>
  <si>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</si>
  <si>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</si>
  <si>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</si>
  <si>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</si>
  <si>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</si>
  <si>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</si>
  <si>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</si>
  <si>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</si>
  <si>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</si>
  <si>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</si>
  <si>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</si>
  <si>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</si>
  <si>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</si>
  <si>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</si>
  <si>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</si>
  <si>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</si>
  <si>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</si>
  <si>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</si>
  <si>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</si>
  <si>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</si>
  <si>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</si>
  <si>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</si>
  <si>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</si>
  <si>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</si>
  <si>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</si>
  <si>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</si>
  <si>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</si>
  <si>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</si>
  <si>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</si>
  <si>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</si>
  <si>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</si>
  <si>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</si>
  <si>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</si>
  <si>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</si>
  <si>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</si>
  <si>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</si>
  <si>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</si>
  <si>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</si>
  <si>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</si>
  <si>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</si>
  <si>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</si>
  <si>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</si>
  <si>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</si>
  <si>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</si>
  <si>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</si>
  <si>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</si>
  <si>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</si>
  <si>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</si>
  <si>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</si>
  <si>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</si>
  <si>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</si>
  <si>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</si>
  <si>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</si>
  <si>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</si>
  <si>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</si>
  <si>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</si>
  <si>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</si>
  <si>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</si>
  <si>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</si>
  <si>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</si>
  <si>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</si>
  <si>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</si>
  <si>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</si>
  <si>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</si>
  <si>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</si>
  <si>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</si>
  <si>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</si>
  <si>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</si>
  <si>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</si>
  <si>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</si>
  <si>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</si>
  <si>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</si>
  <si>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</si>
  <si>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</si>
  <si>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</si>
  <si>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</si>
  <si>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</si>
  <si>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</si>
  <si>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</si>
  <si>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</si>
  <si>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</si>
  <si>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</si>
  <si>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</si>
  <si>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</si>
  <si>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</si>
  <si>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</si>
  <si>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</si>
  <si>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</si>
  <si>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</si>
  <si>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</si>
  <si>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</si>
  <si>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</si>
  <si>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</si>
  <si>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</si>
  <si>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</si>
  <si>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</si>
  <si>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</si>
  <si>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</si>
  <si>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</si>
  <si>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</si>
  <si>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</si>
  <si>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</si>
  <si>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</si>
  <si>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</si>
  <si>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</si>
  <si>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</si>
  <si>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</si>
  <si>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</si>
  <si>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</si>
  <si>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</si>
  <si>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</si>
  <si>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</si>
  <si>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</si>
  <si>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</si>
  <si>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</si>
  <si>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</si>
  <si>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</si>
  <si>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</si>
  <si>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</si>
  <si>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</si>
  <si>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</si>
  <si>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</si>
  <si>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</si>
  <si>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</si>
  <si>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</si>
  <si>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</si>
  <si>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</si>
  <si>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</si>
  <si>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</si>
  <si>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</si>
  <si>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</si>
  <si>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</si>
  <si>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</si>
  <si>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</si>
  <si>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</si>
  <si>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</si>
  <si>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</si>
  <si>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</si>
  <si>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</si>
  <si>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</si>
  <si>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</si>
  <si>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</si>
  <si>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</si>
  <si>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</si>
  <si>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</si>
  <si>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</si>
  <si>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</si>
  <si>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</si>
  <si>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</si>
  <si>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</si>
  <si>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</si>
  <si>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</si>
  <si>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</si>
  <si>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</si>
  <si>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</si>
  <si>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</si>
  <si>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</si>
  <si>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</si>
  <si>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</si>
  <si>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</si>
  <si>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</si>
  <si>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</si>
  <si>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</si>
  <si>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</si>
  <si>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</si>
  <si>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</si>
  <si>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</si>
  <si>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</si>
  <si>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</si>
  <si>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</si>
  <si>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</si>
  <si>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</si>
  <si>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</si>
  <si>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</si>
  <si>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</si>
  <si>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</si>
  <si>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</si>
  <si>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</si>
  <si>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</si>
  <si>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</si>
  <si>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</si>
  <si>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</si>
  <si>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</si>
  <si>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</si>
  <si>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</si>
  <si>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</si>
  <si>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</si>
  <si>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</si>
  <si>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</si>
  <si>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</si>
  <si>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</si>
  <si>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</si>
  <si>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</si>
  <si>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</si>
  <si>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</si>
  <si>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</si>
  <si>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</si>
  <si>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</si>
  <si>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</si>
  <si>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</si>
  <si>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</si>
  <si>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</si>
  <si>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</si>
  <si>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</si>
  <si>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</si>
  <si>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</si>
  <si>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</si>
  <si>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</si>
  <si>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</si>
  <si>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</si>
  <si>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</si>
  <si>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</si>
  <si>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</si>
  <si>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</si>
  <si>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</si>
  <si>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</si>
  <si>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</si>
  <si>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</si>
  <si>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</si>
  <si>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</si>
  <si>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</si>
  <si>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</si>
  <si>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</si>
  <si>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</si>
  <si>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</si>
  <si>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</si>
  <si>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</si>
  <si>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</si>
  <si>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</si>
  <si>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</si>
  <si>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</si>
  <si>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</si>
  <si>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</si>
  <si>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</si>
  <si>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</si>
  <si>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</si>
  <si>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</si>
  <si>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</si>
  <si>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</si>
  <si>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</si>
  <si>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</si>
  <si>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</si>
  <si>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</si>
  <si>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</si>
  <si>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</si>
  <si>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</si>
  <si>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</si>
  <si>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</si>
  <si>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</si>
  <si>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</si>
  <si>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</si>
  <si>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</si>
  <si>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</si>
  <si>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</si>
  <si>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</si>
  <si>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</si>
  <si>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</si>
  <si>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</si>
  <si>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</si>
  <si>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</si>
  <si>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</si>
  <si>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</si>
  <si>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</si>
  <si>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</si>
  <si>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</si>
  <si>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</si>
  <si>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</si>
  <si>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</si>
  <si>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</si>
  <si>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</si>
  <si>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</si>
  <si>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</si>
  <si>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</si>
  <si>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</si>
  <si>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</si>
  <si>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</si>
  <si>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</si>
  <si>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</si>
  <si>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</si>
  <si>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</si>
  <si>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</si>
  <si>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</si>
  <si>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</si>
  <si>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</si>
  <si>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</si>
  <si>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</si>
  <si>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</si>
  <si>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</si>
  <si>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</si>
  <si>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</si>
  <si>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</si>
  <si>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</si>
  <si>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</si>
  <si>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</si>
  <si>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</si>
  <si>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</si>
  <si>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</si>
  <si>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</si>
  <si>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</si>
  <si>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</si>
  <si>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</si>
  <si>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</si>
  <si>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</si>
  <si>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</si>
  <si>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</si>
  <si>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</si>
  <si>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</si>
  <si>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</si>
  <si>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</si>
  <si>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</si>
  <si>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</si>
  <si>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</si>
  <si>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</si>
  <si>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</si>
  <si>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</si>
  <si>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</si>
  <si>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</si>
  <si>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</si>
  <si>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</si>
  <si>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</si>
  <si>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</si>
  <si>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</si>
  <si>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</si>
  <si>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</si>
  <si>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</si>
  <si>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</si>
  <si>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</si>
  <si>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</si>
  <si>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</si>
  <si>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</si>
  <si>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</si>
  <si>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</si>
  <si>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</si>
  <si>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</si>
  <si>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</si>
  <si>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</si>
  <si>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</si>
  <si>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</si>
  <si>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</si>
  <si>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</si>
  <si>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</si>
  <si>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</si>
  <si>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</si>
  <si>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</si>
  <si>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</si>
  <si>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</si>
  <si>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</si>
  <si>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</si>
  <si>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</si>
  <si>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</si>
  <si>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</si>
  <si>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</si>
  <si>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</si>
  <si>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</si>
  <si>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</si>
  <si>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</si>
  <si>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</si>
  <si>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</si>
  <si>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</si>
  <si>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</si>
  <si>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</si>
  <si>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</si>
  <si>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</si>
  <si>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</si>
  <si>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</si>
  <si>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</si>
  <si>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</si>
  <si>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</si>
  <si>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</si>
  <si>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</si>
  <si>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</si>
  <si>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</si>
  <si>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</si>
  <si>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</si>
  <si>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</si>
  <si>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</si>
  <si>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</si>
  <si>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</si>
  <si>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</si>
  <si>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</si>
  <si>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</si>
  <si>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</si>
  <si>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</si>
  <si>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</si>
  <si>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</si>
  <si>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</si>
  <si>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</si>
  <si>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</si>
  <si>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</si>
  <si>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</si>
  <si>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</si>
  <si>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</si>
  <si>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</si>
  <si>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</si>
  <si>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</si>
  <si>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</si>
  <si>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</si>
  <si>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</si>
  <si>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</si>
  <si>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</si>
  <si>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</si>
  <si>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</si>
  <si>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</si>
  <si>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</si>
  <si>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</si>
  <si>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</si>
  <si>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</si>
  <si>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</si>
  <si>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</si>
  <si>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</si>
  <si>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</si>
  <si>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</si>
  <si>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</si>
  <si>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</si>
  <si>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</si>
  <si>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</si>
  <si>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</si>
  <si>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</si>
  <si>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</si>
  <si>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</si>
  <si>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</si>
  <si>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</si>
  <si>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</si>
  <si>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</si>
  <si>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</si>
  <si>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</si>
  <si>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</si>
  <si>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</si>
  <si>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</si>
  <si>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</si>
  <si>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</si>
  <si>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</si>
  <si>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</si>
  <si>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</si>
  <si>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</si>
  <si>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</si>
  <si>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</si>
  <si>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</si>
  <si>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</si>
  <si>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</si>
  <si>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</si>
  <si>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</si>
  <si>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</si>
  <si>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</si>
  <si>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</si>
  <si>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</si>
  <si>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</si>
  <si>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</si>
  <si>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</si>
  <si>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</si>
  <si>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</si>
  <si>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</si>
  <si>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</si>
  <si>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</si>
  <si>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</si>
  <si>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</si>
  <si>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</si>
  <si>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</si>
  <si>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</si>
  <si>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</si>
  <si>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</si>
  <si>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</si>
  <si>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</si>
  <si>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</si>
  <si>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</si>
  <si>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</si>
  <si>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</si>
  <si>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</si>
  <si>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</si>
  <si>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</si>
  <si>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</si>
  <si>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</si>
  <si>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</si>
  <si>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</si>
  <si>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</si>
  <si>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</si>
  <si>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</si>
  <si>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</si>
  <si>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</si>
  <si>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</si>
  <si>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</si>
  <si>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</si>
  <si>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</si>
  <si>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</si>
  <si>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</si>
  <si>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</si>
  <si>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</si>
  <si>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</si>
  <si>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</si>
  <si>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</si>
  <si>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</si>
  <si>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</si>
  <si>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</si>
  <si>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</si>
  <si>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</si>
  <si>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</si>
  <si>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</si>
  <si>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</si>
  <si>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</si>
  <si>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</si>
  <si>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</si>
  <si>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</si>
  <si>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</si>
  <si>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</si>
  <si>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</si>
  <si>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</si>
  <si>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</si>
  <si>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</si>
  <si>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</si>
  <si>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</si>
  <si>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</si>
  <si>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</si>
  <si>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</si>
  <si>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</si>
  <si>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</si>
  <si>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</si>
  <si>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</si>
  <si>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</si>
  <si>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</si>
  <si>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</si>
  <si>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</si>
  <si>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</si>
  <si>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</si>
  <si>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</si>
  <si>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</si>
  <si>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</si>
  <si>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</si>
  <si>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</si>
  <si>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</si>
  <si>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</si>
  <si>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</si>
  <si>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</si>
  <si>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</si>
  <si>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</si>
  <si>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</si>
  <si>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</si>
  <si>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</si>
  <si>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</si>
  <si>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</si>
  <si>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</si>
  <si>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</si>
  <si>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</si>
  <si>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</si>
  <si>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</si>
  <si>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</si>
  <si>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</si>
  <si>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</si>
  <si>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</si>
  <si>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</si>
  <si>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</si>
  <si>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</si>
  <si>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</si>
  <si>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</si>
  <si>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</si>
  <si>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</si>
  <si>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</si>
  <si>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</si>
  <si>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</si>
  <si>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</si>
  <si>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</si>
  <si>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</si>
  <si>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</si>
  <si>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</si>
  <si>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</si>
  <si>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</si>
  <si>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</si>
  <si>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</si>
  <si>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</si>
  <si>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</si>
  <si>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</si>
  <si>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</si>
  <si>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</si>
  <si>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</si>
  <si>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</si>
  <si>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</si>
  <si>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</si>
  <si>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</si>
  <si>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</si>
  <si>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</si>
  <si>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</si>
  <si>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</si>
  <si>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</si>
  <si>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</si>
  <si>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</si>
  <si>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</si>
  <si>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</si>
  <si>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</si>
  <si>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</si>
  <si>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</si>
  <si>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</si>
  <si>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</si>
  <si>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</si>
  <si>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</si>
  <si>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</si>
  <si>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</si>
  <si>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</si>
  <si>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</si>
  <si>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</si>
  <si>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</si>
  <si>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</si>
  <si>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</si>
  <si>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</si>
  <si>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</si>
  <si>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</si>
  <si>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</si>
  <si>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</si>
  <si>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</si>
  <si>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</si>
  <si>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</si>
  <si>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</si>
  <si>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</si>
  <si>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</si>
  <si>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</si>
  <si>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</si>
  <si>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</si>
  <si>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</si>
  <si>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</si>
  <si>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</si>
  <si>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</si>
  <si>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</si>
  <si>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</si>
  <si>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</si>
  <si>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</si>
  <si>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</si>
  <si>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</si>
  <si>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</si>
  <si>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</si>
  <si>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</si>
  <si>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</si>
  <si>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</si>
  <si>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</si>
  <si>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</si>
  <si>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</si>
  <si>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</si>
  <si>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</si>
  <si>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</si>
  <si>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</si>
  <si>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</si>
  <si>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</si>
  <si>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</si>
  <si>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</si>
  <si>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</si>
  <si>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</si>
  <si>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</si>
  <si>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</si>
  <si>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</si>
  <si>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</si>
  <si>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</si>
  <si>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</si>
  <si>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</si>
  <si>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</si>
  <si>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</si>
  <si>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</si>
  <si>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</si>
  <si>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</si>
  <si>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</si>
  <si>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</si>
  <si>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</si>
  <si>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</si>
  <si>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</si>
  <si>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</si>
  <si>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</si>
  <si>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</si>
  <si>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</si>
  <si>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</si>
  <si>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</si>
  <si>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</si>
  <si>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</si>
  <si>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</si>
  <si>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</si>
  <si>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</si>
  <si>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</si>
  <si>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</si>
  <si>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</si>
  <si>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</si>
  <si>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</si>
  <si>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</si>
  <si>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</si>
  <si>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</si>
  <si>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</si>
  <si>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</si>
  <si>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</si>
  <si>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</si>
  <si>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</si>
  <si>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</si>
  <si>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</si>
  <si>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</si>
  <si>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</si>
  <si>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</si>
  <si>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</si>
  <si>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</si>
  <si>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</si>
  <si>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</si>
  <si>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</si>
  <si>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</si>
  <si>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</si>
  <si>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</si>
  <si>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</si>
  <si>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</si>
  <si>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</si>
  <si>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</si>
  <si>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</si>
  <si>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</si>
  <si>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</si>
  <si>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</si>
  <si>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</si>
  <si>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</si>
  <si>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</si>
  <si>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</si>
  <si>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</si>
  <si>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</si>
  <si>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</si>
  <si>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</si>
  <si>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</si>
  <si>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</si>
  <si>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</si>
  <si>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</si>
  <si>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</si>
  <si>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</si>
  <si>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</si>
  <si>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</si>
  <si>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</si>
  <si>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</si>
  <si>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</si>
  <si>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</si>
  <si>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</si>
  <si>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</si>
  <si>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</si>
  <si>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</si>
  <si>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</si>
  <si>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</si>
  <si>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</si>
  <si>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</si>
  <si>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</si>
  <si>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</si>
  <si>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</si>
  <si>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</si>
  <si>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</si>
  <si>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</si>
  <si>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</si>
  <si>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</si>
  <si>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</si>
  <si>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</si>
  <si>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</si>
  <si>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</si>
  <si>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</si>
  <si>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</si>
  <si>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</si>
  <si>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</si>
  <si>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</si>
  <si>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</si>
  <si>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</si>
  <si>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</si>
  <si>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</si>
  <si>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</si>
  <si>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</si>
  <si>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</si>
  <si>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</si>
  <si>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</si>
  <si>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</si>
  <si>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</si>
  <si>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</si>
  <si>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</si>
  <si>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</si>
  <si>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</si>
  <si>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</si>
  <si>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</si>
  <si>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</si>
  <si>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</si>
  <si>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</si>
  <si>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</si>
  <si>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</si>
  <si>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</si>
  <si>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</si>
  <si>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</si>
  <si>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</si>
  <si>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</si>
  <si>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</si>
  <si>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</si>
  <si>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</si>
  <si>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</si>
  <si>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</si>
  <si>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</si>
  <si>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</si>
  <si>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</si>
  <si>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</si>
  <si>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</si>
  <si>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</si>
  <si>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</si>
  <si>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</si>
  <si>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</si>
  <si>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</si>
  <si>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</si>
  <si>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</si>
  <si>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</si>
  <si>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</si>
  <si>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</si>
  <si>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</si>
  <si>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</si>
  <si>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</si>
  <si>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</si>
  <si>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</si>
  <si>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</si>
  <si>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</si>
  <si>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</si>
  <si>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</si>
  <si>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</si>
  <si>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</si>
  <si>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</si>
  <si>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</si>
  <si>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</si>
  <si>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</si>
  <si>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</si>
  <si>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</si>
  <si>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</si>
  <si>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</si>
  <si>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</si>
  <si>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</si>
  <si>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</si>
  <si>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</si>
  <si>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</si>
  <si>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</si>
  <si>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</si>
  <si>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</si>
  <si>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</si>
  <si>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</si>
  <si>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</si>
  <si>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</si>
  <si>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</si>
  <si>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</si>
  <si>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</si>
  <si>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</si>
  <si>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</si>
  <si>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</si>
  <si>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</si>
  <si>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</si>
  <si>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</si>
  <si>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</si>
  <si>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</si>
  <si>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</si>
  <si>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</si>
  <si>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</si>
  <si>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</si>
  <si>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</si>
  <si>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</si>
  <si>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</si>
  <si>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</si>
  <si>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</si>
  <si>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</si>
  <si>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</si>
  <si>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</si>
  <si>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</si>
  <si>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</si>
  <si>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</si>
  <si>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</si>
  <si>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</si>
  <si>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</si>
  <si>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</si>
  <si>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</si>
  <si>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</si>
  <si>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</si>
  <si>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</si>
  <si>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</si>
  <si>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</si>
  <si>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</si>
  <si>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</si>
  <si>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</si>
  <si>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</si>
  <si>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</si>
  <si>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</si>
  <si>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</si>
  <si>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</si>
  <si>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</si>
  <si>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</si>
  <si>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</si>
  <si>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</si>
  <si>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</si>
  <si>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</si>
  <si>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</si>
  <si>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</si>
  <si>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</si>
  <si>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</si>
  <si>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</si>
  <si>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</si>
  <si>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</si>
  <si>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</si>
  <si>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</si>
  <si>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</si>
  <si>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</si>
  <si>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</si>
  <si>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</si>
  <si>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</si>
  <si>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</si>
  <si>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</si>
  <si>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</si>
  <si>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</si>
  <si>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</si>
  <si>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</si>
  <si>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</si>
  <si>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</si>
  <si>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</si>
  <si>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</si>
  <si>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</si>
  <si>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</si>
  <si>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</si>
  <si>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</si>
  <si>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</si>
  <si>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</si>
  <si>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</si>
  <si>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</si>
  <si>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</si>
  <si>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</si>
  <si>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</si>
  <si>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</si>
  <si>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</si>
  <si>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</si>
  <si>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</si>
  <si>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</si>
  <si>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</si>
  <si>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</si>
  <si>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</si>
  <si>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</si>
  <si>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</si>
  <si>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</si>
  <si>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</si>
  <si>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</si>
  <si>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</si>
  <si>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</si>
  <si>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</si>
  <si>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</si>
  <si>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</si>
  <si>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</si>
  <si>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</si>
  <si>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</si>
  <si>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</si>
  <si>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</si>
  <si>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</si>
  <si>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</si>
  <si>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</si>
  <si>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</si>
  <si>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</si>
  <si>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</si>
  <si>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</si>
  <si>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</si>
  <si>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</si>
  <si>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</si>
  <si>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</si>
  <si>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</si>
  <si>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</si>
  <si>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</si>
  <si>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</si>
  <si>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</si>
  <si>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</si>
  <si>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</si>
  <si>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</si>
  <si>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</si>
  <si>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</si>
  <si>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</si>
  <si>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</si>
  <si>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</si>
  <si>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</si>
  <si>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</si>
  <si>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</si>
  <si>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</si>
  <si>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</si>
  <si>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</si>
  <si>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</si>
  <si>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</si>
  <si>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</si>
  <si>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</si>
  <si>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</si>
  <si>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</si>
  <si>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</si>
  <si>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</si>
  <si>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</si>
  <si>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</si>
  <si>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</si>
  <si>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</si>
  <si>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</si>
  <si>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</si>
  <si>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</si>
  <si>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</si>
  <si>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</si>
  <si>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</si>
  <si>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</si>
  <si>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</si>
  <si>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</si>
  <si>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</si>
  <si>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</si>
  <si>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</si>
  <si>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</si>
  <si>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</si>
  <si>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</si>
  <si>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</si>
  <si>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</si>
  <si>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</si>
  <si>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</si>
  <si>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</si>
  <si>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</si>
  <si>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</si>
  <si>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</si>
  <si>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</si>
  <si>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</si>
  <si>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</si>
  <si>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</si>
  <si>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</si>
  <si>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</si>
  <si>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</si>
  <si>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</si>
  <si>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</si>
  <si>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</si>
  <si>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</si>
  <si>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</si>
  <si>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</si>
  <si>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</si>
  <si>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</si>
  <si>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</si>
  <si>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</si>
  <si>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</si>
  <si>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</si>
  <si>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</si>
  <si>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</si>
  <si>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</si>
  <si>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</si>
  <si>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</si>
  <si>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</si>
  <si>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</si>
  <si>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</si>
  <si>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</si>
  <si>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</si>
  <si>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</si>
  <si>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</si>
  <si>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</si>
  <si>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</si>
  <si>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</si>
  <si>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</si>
  <si>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</si>
  <si>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</si>
  <si>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</si>
  <si>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</si>
  <si>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</si>
  <si>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</si>
  <si>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</si>
  <si>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</si>
  <si>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</si>
  <si>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</si>
  <si>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</si>
  <si>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</si>
  <si>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</si>
  <si>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</si>
  <si>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</si>
  <si>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</si>
  <si>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</si>
  <si>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</si>
  <si>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</si>
  <si>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</si>
  <si>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</si>
  <si>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</si>
  <si>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</si>
  <si>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</si>
  <si>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</si>
  <si>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</si>
  <si>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</si>
  <si>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</si>
  <si>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</si>
  <si>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</si>
  <si>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</si>
  <si>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</si>
  <si>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</si>
  <si>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</si>
  <si>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</si>
  <si>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</si>
  <si>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</si>
  <si>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</si>
  <si>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</si>
  <si>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</si>
  <si>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</si>
  <si>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</si>
  <si>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</si>
  <si>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</si>
  <si>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</si>
  <si>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</si>
  <si>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</si>
  <si>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</si>
  <si>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</si>
  <si>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</si>
  <si>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</si>
  <si>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</si>
  <si>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</si>
  <si>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</si>
  <si>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</si>
  <si>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</si>
  <si>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</si>
  <si>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</si>
  <si>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</si>
  <si>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</si>
  <si>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</si>
  <si>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</si>
  <si>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</si>
  <si>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</si>
  <si>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</si>
  <si>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</si>
  <si>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</si>
  <si>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</si>
  <si>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</si>
  <si>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</si>
  <si>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</si>
  <si>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</si>
  <si>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</si>
  <si>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</si>
  <si>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</si>
  <si>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</si>
  <si>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</si>
  <si>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</si>
  <si>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</si>
  <si>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</si>
  <si>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</si>
  <si>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</si>
  <si>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</si>
  <si>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</si>
  <si>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</si>
  <si>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</si>
  <si>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</si>
  <si>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</si>
  <si>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</si>
  <si>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</si>
  <si>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</si>
  <si>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</si>
  <si>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</si>
  <si>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</si>
  <si>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</si>
  <si>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</si>
  <si>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</si>
  <si>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</si>
  <si>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</si>
  <si>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</si>
  <si>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</si>
  <si>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</si>
  <si>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</si>
  <si>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</si>
  <si>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</si>
  <si>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</si>
  <si>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</si>
  <si>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</si>
  <si>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</si>
  <si>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</si>
  <si>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</si>
  <si>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</si>
  <si>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</si>
  <si>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</si>
  <si>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</si>
  <si>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</si>
  <si>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</si>
  <si>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</si>
  <si>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</si>
  <si>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</si>
  <si>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</si>
  <si>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</si>
  <si>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</si>
  <si>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</si>
  <si>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</si>
  <si>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</si>
  <si>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</si>
  <si>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</si>
  <si>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</si>
  <si>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</si>
  <si>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</si>
  <si>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</si>
  <si>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</si>
  <si>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</si>
  <si>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</si>
  <si>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</si>
  <si>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</si>
  <si>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</si>
  <si>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</si>
  <si>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</si>
  <si>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</si>
  <si>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</si>
  <si>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</si>
  <si>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</si>
  <si>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</si>
  <si>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</si>
  <si>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</si>
  <si>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</si>
  <si>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</si>
  <si>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</si>
  <si>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</si>
  <si>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</si>
  <si>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</si>
  <si>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</si>
  <si>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</si>
  <si>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</si>
  <si>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</si>
  <si>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</si>
  <si>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</si>
  <si>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</si>
  <si>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</si>
  <si>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</si>
  <si>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</si>
  <si>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</si>
  <si>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</si>
  <si>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</si>
  <si>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</si>
  <si>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</si>
  <si>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</si>
  <si>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</si>
  <si>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</si>
  <si>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</si>
  <si>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</si>
  <si>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</si>
  <si>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</si>
  <si>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</si>
  <si>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</si>
  <si>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</si>
  <si>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</si>
  <si>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</si>
  <si>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</si>
  <si>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</si>
  <si>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</si>
  <si>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</si>
  <si>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</si>
  <si>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</si>
  <si>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</si>
  <si>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</si>
  <si>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</si>
  <si>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</si>
  <si>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</si>
  <si>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</si>
  <si>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</si>
  <si>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</si>
  <si>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</si>
  <si>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</si>
  <si>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</si>
  <si>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</si>
  <si>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</si>
  <si>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</si>
  <si>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</si>
  <si>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</si>
  <si>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</si>
  <si>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</si>
  <si>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</si>
  <si>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</si>
  <si>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</si>
  <si>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</si>
  <si>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</si>
  <si>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</si>
  <si>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</si>
  <si>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</si>
  <si>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</si>
  <si>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</si>
  <si>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</si>
  <si>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</si>
  <si>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</si>
  <si>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</si>
  <si>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</si>
  <si>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</si>
  <si>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</si>
  <si>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</si>
  <si>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</si>
  <si>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</si>
  <si>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</si>
  <si>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</si>
  <si>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</si>
  <si>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</si>
  <si>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</si>
  <si>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</si>
  <si>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</si>
  <si>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</si>
  <si>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</si>
  <si>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</si>
  <si>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</si>
  <si>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</si>
  <si>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</si>
  <si>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</si>
  <si>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</si>
  <si>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</si>
  <si>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</si>
  <si>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</si>
  <si>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</si>
  <si>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</si>
  <si>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</si>
  <si>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</si>
  <si>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</si>
  <si>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</si>
  <si>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</si>
  <si>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</si>
  <si>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</si>
  <si>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</si>
  <si>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</si>
  <si>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</si>
  <si>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</si>
  <si>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</si>
  <si>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</si>
  <si>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</si>
  <si>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</si>
  <si>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</si>
  <si>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</si>
  <si>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</si>
  <si>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</si>
  <si>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</si>
  <si>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</si>
  <si>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</si>
  <si>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</si>
  <si>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</si>
  <si>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</si>
  <si>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</si>
  <si>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</si>
  <si>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</si>
  <si>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</si>
  <si>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</si>
  <si>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</si>
  <si>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</si>
  <si>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</si>
  <si>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</si>
  <si>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</si>
  <si>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</si>
  <si>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</si>
  <si>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</si>
  <si>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</si>
  <si>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</si>
  <si>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</si>
  <si>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</si>
  <si>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</si>
  <si>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</si>
  <si>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</si>
  <si>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</si>
  <si>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</si>
  <si>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</si>
  <si>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</si>
  <si>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</si>
  <si>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</si>
  <si>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</si>
  <si>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</si>
  <si>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</si>
  <si>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</si>
  <si>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</si>
  <si>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</si>
  <si>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</si>
  <si>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</si>
  <si>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</si>
  <si>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</si>
  <si>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</si>
  <si>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</si>
  <si>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</si>
  <si>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</si>
  <si>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</si>
  <si>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</si>
  <si>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</si>
  <si>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</si>
  <si>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</si>
  <si>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</si>
  <si>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</si>
  <si>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</si>
  <si>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</si>
  <si>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</si>
  <si>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</si>
  <si>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</si>
  <si>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</si>
  <si>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</si>
  <si>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</si>
  <si>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</si>
  <si>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</si>
  <si>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</si>
  <si>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</si>
  <si>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</si>
  <si>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</si>
  <si>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</si>
  <si>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</si>
  <si>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</si>
  <si>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</si>
  <si>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</si>
  <si>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</si>
  <si>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</si>
  <si>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</si>
  <si>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</si>
  <si>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</si>
  <si>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</si>
  <si>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</si>
  <si>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</si>
  <si>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</si>
  <si>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</si>
  <si>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</si>
  <si>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</si>
  <si>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</si>
  <si>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</si>
  <si>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</si>
  <si>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</si>
  <si>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</si>
  <si>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</si>
  <si>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</si>
  <si>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</si>
  <si>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</si>
  <si>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</si>
  <si>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</si>
  <si>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</si>
  <si>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</si>
  <si>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</si>
  <si>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</si>
  <si>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</si>
  <si>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</si>
  <si>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</si>
  <si>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</si>
  <si>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</si>
  <si>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</si>
  <si>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</si>
  <si>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</si>
  <si>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</si>
  <si>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</si>
  <si>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</si>
  <si>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</si>
  <si>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</si>
  <si>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</si>
  <si>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</si>
  <si>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</si>
  <si>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</si>
  <si>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</si>
  <si>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</si>
  <si>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</si>
  <si>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</si>
  <si>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</si>
  <si>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</si>
  <si>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</si>
  <si>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</si>
  <si>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</si>
  <si>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</si>
  <si>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</si>
  <si>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</si>
  <si>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</si>
  <si>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</si>
  <si>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</si>
  <si>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</si>
  <si>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</si>
  <si>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</si>
  <si>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</si>
  <si>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</si>
  <si>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</si>
  <si>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</si>
  <si>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</si>
  <si>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</si>
  <si>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</si>
  <si>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</si>
  <si>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</si>
  <si>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</si>
  <si>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</si>
  <si>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</si>
  <si>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</si>
  <si>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</si>
  <si>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</si>
  <si>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</si>
  <si>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</si>
  <si>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</si>
  <si>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</si>
  <si>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</si>
  <si>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</si>
  <si>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</si>
  <si>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</si>
  <si>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</si>
  <si>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</si>
  <si>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</si>
  <si>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</si>
  <si>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</si>
  <si>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</si>
  <si>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</si>
  <si>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</si>
  <si>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</si>
  <si>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</si>
  <si>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</si>
  <si>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</si>
  <si>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</si>
  <si>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</si>
  <si>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</si>
  <si>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</si>
  <si>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</si>
  <si>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</si>
  <si>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</si>
  <si>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</si>
  <si>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</si>
  <si>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</si>
  <si>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</si>
  <si>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</si>
  <si>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</si>
  <si>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</si>
  <si>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</si>
  <si>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</si>
  <si>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</si>
  <si>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</si>
  <si>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</si>
  <si>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</si>
  <si>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</si>
  <si>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</si>
  <si>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</si>
  <si>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</si>
  <si>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</si>
  <si>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</si>
  <si>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</si>
  <si>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</si>
  <si>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</si>
  <si>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</si>
  <si>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</si>
  <si>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</si>
  <si>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</si>
  <si>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</si>
  <si>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</si>
  <si>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</si>
  <si>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</si>
  <si>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</si>
  <si>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</si>
  <si>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</si>
  <si>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</si>
  <si>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</si>
  <si>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</si>
  <si>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</si>
  <si>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</si>
  <si>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</si>
  <si>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</si>
  <si>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</si>
  <si>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</si>
  <si>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</si>
  <si>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</si>
  <si>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</si>
  <si>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</si>
  <si>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</si>
  <si>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</si>
  <si>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</si>
  <si>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</si>
  <si>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</si>
  <si>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</si>
  <si>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</si>
  <si>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</si>
  <si>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</si>
  <si>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</si>
  <si>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</si>
  <si>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</si>
  <si>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</si>
  <si>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</si>
  <si>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</si>
  <si>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</si>
  <si>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</si>
  <si>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</si>
  <si>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</si>
  <si>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</si>
  <si>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</si>
  <si>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</si>
  <si>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</si>
  <si>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</si>
  <si>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</si>
  <si>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</si>
  <si>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</si>
  <si>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</si>
  <si>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</si>
  <si>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</si>
  <si>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</si>
  <si>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</si>
  <si>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</si>
  <si>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</si>
  <si>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</si>
  <si>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</si>
  <si>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</si>
  <si>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</si>
  <si>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</si>
  <si>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</si>
  <si>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</si>
  <si>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</si>
  <si>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</si>
  <si>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</si>
  <si>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</si>
  <si>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</si>
  <si>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</si>
  <si>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</si>
  <si>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</si>
  <si>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</si>
  <si>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</si>
  <si>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</si>
  <si>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</si>
  <si>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</si>
  <si>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</si>
  <si>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</si>
  <si>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</si>
  <si>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</si>
  <si>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</si>
  <si>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</si>
  <si>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</si>
  <si>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</si>
  <si>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</si>
  <si>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</si>
  <si>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</si>
  <si>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</si>
  <si>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</si>
  <si>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</si>
  <si>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</si>
  <si>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</si>
  <si>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</si>
  <si>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</si>
  <si>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</si>
  <si>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</si>
  <si>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</si>
  <si>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</si>
  <si>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</si>
  <si>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</si>
  <si>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</si>
  <si>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</si>
  <si>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</si>
  <si>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</si>
  <si>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</si>
  <si>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</si>
  <si>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</si>
  <si>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</si>
  <si>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</si>
  <si>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</si>
  <si>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</si>
  <si>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</si>
  <si>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</si>
  <si>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</si>
  <si>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</si>
  <si>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</si>
  <si>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</si>
  <si>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</si>
  <si>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</si>
  <si>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</si>
  <si>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</si>
  <si>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</si>
  <si>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</si>
  <si>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</si>
  <si>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</si>
  <si>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</si>
  <si>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</si>
  <si>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</si>
  <si>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</si>
  <si>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</si>
  <si>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</si>
  <si>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</si>
  <si>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</si>
  <si>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</si>
  <si>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</si>
  <si>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</si>
  <si>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</si>
  <si>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</si>
  <si>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</si>
  <si>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</si>
  <si>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</si>
  <si>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</si>
  <si>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</si>
  <si>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</si>
  <si>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</si>
  <si>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</si>
  <si>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</si>
  <si>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</si>
  <si>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</si>
  <si>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</si>
  <si>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</si>
  <si>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</si>
  <si>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</si>
  <si>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</si>
  <si>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</si>
  <si>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</si>
  <si>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</si>
  <si>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</si>
  <si>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</si>
  <si>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</si>
  <si>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</si>
  <si>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</si>
  <si>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</si>
  <si>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</si>
  <si>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</si>
  <si>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</si>
  <si>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</si>
  <si>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</si>
  <si>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</si>
  <si>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</si>
  <si>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</si>
  <si>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</si>
  <si>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</si>
  <si>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</si>
  <si>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</si>
  <si>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</si>
  <si>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</si>
  <si>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</si>
  <si>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</si>
  <si>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</si>
  <si>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</si>
  <si>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</si>
  <si>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</si>
  <si>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</si>
  <si>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</si>
  <si>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</si>
  <si>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</si>
  <si>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</si>
  <si>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</si>
  <si>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</si>
  <si>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</si>
  <si>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</si>
  <si>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</si>
  <si>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</si>
  <si>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</si>
  <si>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</si>
  <si>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</si>
  <si>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</si>
  <si>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</si>
  <si>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</si>
  <si>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</si>
  <si>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</si>
  <si>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</si>
  <si>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</si>
  <si>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</si>
  <si>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</si>
  <si>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</si>
  <si>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</si>
  <si>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</si>
  <si>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</si>
  <si>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</si>
  <si>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</si>
  <si>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</si>
  <si>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</si>
  <si>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</si>
  <si>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</si>
  <si>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</si>
  <si>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</si>
  <si>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</si>
  <si>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</si>
  <si>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</si>
  <si>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</si>
  <si>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</si>
  <si>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</si>
  <si>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</si>
  <si>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</si>
  <si>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</si>
  <si>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</si>
  <si>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</si>
  <si>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</si>
  <si>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</si>
  <si>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</si>
  <si>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</si>
  <si>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</si>
  <si>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</si>
  <si>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</si>
  <si>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</si>
  <si>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</si>
  <si>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</si>
  <si>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</si>
  <si>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</si>
  <si>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</si>
  <si>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</si>
  <si>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</si>
  <si>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</si>
  <si>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</si>
  <si>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</si>
  <si>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</si>
  <si>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</si>
  <si>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</si>
  <si>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</si>
  <si>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</si>
  <si>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</si>
  <si>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</si>
  <si>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</si>
  <si>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</si>
  <si>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</si>
  <si>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</si>
  <si>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</si>
  <si>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</si>
  <si>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</si>
  <si>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</si>
  <si>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</si>
  <si>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</si>
  <si>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</si>
  <si>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</si>
  <si>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</si>
  <si>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</si>
  <si>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</si>
  <si>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</si>
  <si>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</si>
  <si>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</si>
  <si>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</si>
  <si>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</si>
  <si>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</si>
  <si>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</si>
  <si>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</si>
  <si>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</si>
  <si>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</si>
  <si>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</si>
  <si>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</si>
  <si>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</si>
  <si>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</si>
  <si>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</si>
  <si>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</si>
  <si>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</si>
  <si>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</si>
  <si>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</si>
  <si>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</si>
  <si>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</si>
  <si>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</si>
  <si>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</si>
  <si>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</si>
  <si>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</si>
  <si>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</si>
  <si>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</si>
  <si>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</si>
  <si>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</si>
  <si>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</si>
  <si>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</si>
  <si>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</si>
  <si>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</si>
  <si>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</si>
  <si>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</si>
  <si>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</si>
  <si>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</si>
  <si>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</si>
  <si>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</si>
  <si>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</si>
  <si>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</si>
  <si>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</si>
  <si>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</si>
  <si>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</si>
  <si>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</si>
  <si>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</si>
  <si>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</si>
  <si>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</si>
  <si>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</si>
  <si>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</si>
  <si>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</si>
  <si>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</si>
  <si>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</si>
  <si>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</si>
  <si>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</si>
  <si>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</si>
  <si>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</si>
  <si>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</si>
  <si>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</si>
  <si>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</si>
  <si>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</si>
  <si>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</si>
  <si>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</si>
  <si>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</si>
  <si>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</si>
  <si>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</si>
  <si>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</si>
  <si>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</si>
  <si>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</si>
  <si>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</si>
  <si>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</si>
  <si>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</si>
  <si>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</si>
  <si>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</si>
  <si>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</si>
  <si>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</si>
  <si>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</si>
  <si>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</si>
  <si>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</si>
  <si>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</si>
  <si>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</si>
  <si>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</si>
  <si>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</si>
  <si>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</si>
  <si>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</si>
  <si>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</si>
  <si>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</si>
  <si>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</si>
  <si>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</si>
  <si>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</si>
  <si>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</si>
  <si>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</si>
  <si>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</si>
  <si>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</si>
  <si>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</si>
  <si>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</si>
  <si>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</si>
  <si>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</si>
  <si>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</si>
  <si>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</si>
  <si>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</si>
  <si>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</si>
  <si>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</si>
  <si>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</si>
  <si>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</si>
  <si>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</si>
  <si>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</si>
  <si>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</si>
  <si>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</si>
  <si>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</si>
  <si>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</si>
  <si>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</si>
  <si>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</si>
  <si>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</si>
  <si>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</si>
  <si>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</si>
  <si>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</si>
  <si>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</si>
  <si>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</si>
  <si>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</si>
  <si>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</si>
  <si>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</si>
  <si>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</si>
  <si>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</si>
  <si>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</si>
  <si>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</si>
  <si>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</si>
  <si>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</si>
  <si>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</si>
  <si>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</si>
  <si>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</si>
  <si>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</si>
  <si>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</si>
  <si>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</si>
  <si>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</si>
  <si>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</si>
  <si>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</si>
  <si>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</si>
  <si>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</si>
  <si>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</si>
  <si>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</si>
  <si>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</si>
  <si>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</si>
  <si>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</si>
  <si>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</si>
  <si>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</si>
  <si>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</si>
  <si>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</si>
  <si>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</si>
  <si>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</si>
  <si>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</si>
  <si>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</si>
  <si>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</si>
  <si>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</si>
  <si>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</si>
  <si>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</si>
  <si>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</si>
  <si>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</si>
  <si>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</si>
  <si>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</si>
  <si>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</si>
  <si>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</si>
  <si>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</si>
  <si>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</si>
  <si>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</si>
  <si>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</si>
  <si>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</si>
  <si>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</si>
  <si>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</si>
  <si>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</si>
  <si>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</si>
  <si>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</si>
  <si>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</si>
  <si>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</si>
  <si>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</si>
  <si>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</si>
  <si>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</si>
  <si>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</si>
  <si>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</si>
  <si>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</si>
  <si>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</si>
  <si>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</si>
  <si>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</si>
  <si>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</si>
  <si>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</si>
  <si>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</si>
  <si>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</si>
  <si>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</si>
  <si>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</si>
  <si>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</si>
  <si>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</si>
  <si>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</si>
  <si>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</si>
  <si>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</si>
  <si>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</si>
  <si>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</si>
  <si>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</si>
  <si>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</si>
  <si>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</si>
  <si>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</si>
  <si>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</si>
  <si>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</si>
  <si>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</si>
  <si>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</si>
  <si>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</si>
  <si>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</si>
  <si>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</si>
  <si>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</si>
  <si>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</si>
  <si>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</si>
  <si>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</si>
  <si>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</si>
  <si>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</si>
  <si>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</si>
  <si>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</si>
  <si>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</si>
  <si>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</si>
  <si>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</si>
  <si>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</si>
  <si>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</si>
  <si>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</si>
  <si>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</si>
  <si>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</si>
  <si>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</si>
  <si>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</si>
  <si>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</si>
  <si>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</si>
  <si>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</si>
  <si>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</si>
  <si>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</si>
  <si>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</si>
  <si>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</si>
  <si>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</si>
  <si>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</si>
  <si>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</si>
  <si>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</si>
  <si>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</si>
  <si>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</si>
  <si>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</si>
  <si>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</si>
  <si>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</si>
  <si>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</si>
  <si>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</si>
  <si>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</si>
  <si>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</si>
  <si>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</si>
  <si>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</si>
  <si>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</si>
  <si>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</si>
  <si>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</si>
  <si>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</si>
  <si>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</si>
  <si>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</si>
  <si>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</si>
  <si>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</si>
  <si>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</si>
  <si>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</si>
  <si>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</si>
  <si>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</si>
  <si>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</si>
  <si>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</si>
  <si>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</si>
  <si>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</si>
  <si>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</si>
  <si>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</si>
  <si>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</si>
  <si>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</si>
  <si>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</si>
  <si>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</si>
  <si>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</si>
  <si>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</si>
  <si>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</si>
  <si>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</si>
  <si>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</si>
  <si>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</si>
  <si>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</si>
  <si>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</si>
  <si>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</si>
  <si>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</si>
  <si>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</si>
  <si>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</si>
  <si>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</si>
  <si>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</si>
  <si>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</si>
  <si>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</si>
  <si>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</si>
  <si>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</si>
  <si>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</si>
  <si>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</si>
  <si>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</si>
  <si>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</si>
  <si>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</si>
  <si>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</si>
  <si>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</si>
  <si>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</si>
  <si>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</si>
  <si>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</si>
  <si>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</si>
  <si>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</si>
  <si>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</si>
  <si>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</si>
  <si>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</si>
  <si>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</si>
  <si>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</si>
  <si>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</si>
  <si>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</si>
  <si>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</si>
  <si>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</si>
  <si>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</si>
  <si>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</si>
  <si>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</si>
  <si>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</si>
  <si>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</si>
  <si>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</si>
  <si>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</si>
  <si>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</si>
  <si>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</si>
  <si>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</si>
  <si>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</si>
  <si>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</si>
  <si>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</si>
  <si>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</si>
  <si>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</si>
  <si>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</si>
  <si>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</si>
  <si>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</si>
  <si>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</si>
  <si>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</si>
  <si>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</si>
  <si>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</si>
  <si>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</si>
  <si>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</si>
  <si>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</si>
  <si>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</si>
  <si>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</si>
  <si>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</si>
  <si>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</si>
  <si>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</si>
  <si>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</si>
  <si>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</si>
  <si>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</si>
  <si>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</si>
  <si>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</si>
  <si>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</si>
  <si>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</si>
  <si>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</si>
  <si>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</si>
  <si>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</si>
  <si>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</si>
  <si>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</si>
  <si>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</si>
  <si>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</si>
  <si>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</si>
  <si>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</si>
  <si>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</si>
  <si>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</si>
  <si>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</si>
  <si>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</si>
  <si>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</si>
  <si>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</si>
  <si>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</si>
  <si>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</si>
  <si>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</si>
  <si>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</si>
  <si>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</si>
  <si>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</si>
  <si>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</si>
  <si>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</si>
  <si>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</si>
  <si>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</si>
  <si>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</si>
  <si>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</si>
  <si>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</si>
  <si>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</si>
  <si>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</si>
  <si>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</si>
  <si>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</si>
  <si>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</si>
  <si>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</si>
  <si>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</si>
  <si>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</si>
  <si>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</si>
  <si>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</si>
  <si>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</si>
  <si>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</si>
  <si>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</si>
  <si>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</si>
  <si>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</si>
  <si>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</si>
  <si>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</si>
  <si>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</si>
  <si>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</si>
  <si>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</si>
  <si>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</si>
  <si>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</si>
  <si>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</si>
  <si>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</si>
  <si>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</si>
  <si>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</si>
  <si>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</si>
  <si>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</si>
  <si>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</si>
  <si>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</si>
  <si>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</si>
  <si>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</si>
  <si>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</si>
  <si>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</si>
  <si>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</si>
  <si>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</si>
  <si>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</si>
  <si>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</si>
  <si>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</si>
  <si>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</si>
  <si>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</si>
  <si>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</si>
  <si>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</si>
  <si>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</si>
  <si>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</si>
  <si>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</si>
  <si>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</si>
  <si>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</si>
  <si>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</si>
  <si>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</si>
  <si>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</si>
  <si>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</si>
  <si>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</si>
  <si>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</si>
  <si>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</si>
  <si>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</si>
  <si>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</si>
  <si>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</si>
  <si>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</si>
  <si>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</si>
  <si>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</si>
  <si>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</si>
  <si>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</si>
  <si>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</si>
  <si>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</si>
  <si>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</si>
  <si>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</si>
  <si>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</si>
  <si>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</si>
  <si>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</si>
  <si>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</si>
  <si>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</si>
  <si>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</si>
  <si>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</si>
  <si>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</si>
  <si>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</si>
  <si>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</si>
  <si>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</si>
  <si>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</si>
  <si>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</si>
  <si>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</si>
  <si>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</si>
  <si>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</si>
  <si>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</si>
  <si>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</si>
  <si>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</si>
  <si>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</si>
  <si>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</si>
  <si>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</si>
  <si>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</si>
  <si>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</si>
  <si>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</si>
  <si>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</si>
  <si>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</si>
  <si>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</si>
  <si>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</si>
  <si>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</si>
  <si>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</si>
  <si>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</si>
  <si>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</si>
  <si>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</si>
  <si>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</si>
  <si>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</si>
  <si>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</si>
  <si>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</si>
  <si>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</si>
  <si>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</si>
  <si>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</si>
  <si>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</si>
  <si>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</si>
  <si>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</si>
  <si>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</si>
  <si>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</si>
  <si>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</si>
  <si>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</si>
  <si>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</si>
  <si>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</si>
  <si>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</si>
  <si>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</si>
  <si>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</si>
  <si>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</si>
  <si>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</si>
  <si>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</si>
  <si>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</si>
  <si>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</si>
  <si>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</si>
  <si>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</si>
  <si>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</si>
  <si>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</si>
  <si>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</si>
  <si>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</si>
  <si>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</si>
  <si>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</si>
  <si>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</si>
  <si>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</si>
  <si>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</si>
  <si>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</si>
  <si>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</si>
  <si>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</si>
  <si>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</si>
  <si>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</si>
  <si>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</si>
  <si>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</si>
  <si>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</si>
  <si>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</si>
  <si>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</si>
  <si>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</si>
  <si>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</si>
  <si>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</si>
  <si>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</si>
  <si>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</si>
  <si>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</si>
  <si>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</si>
  <si>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</si>
  <si>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</si>
  <si>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</si>
  <si>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</si>
  <si>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</si>
  <si>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</si>
  <si>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</si>
  <si>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</si>
  <si>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</si>
  <si>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</si>
  <si>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</si>
  <si>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</si>
  <si>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</si>
  <si>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</si>
  <si>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</si>
  <si>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</si>
  <si>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</si>
  <si>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</si>
  <si>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</si>
  <si>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</si>
  <si>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</si>
  <si>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</si>
  <si>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</si>
  <si>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</si>
  <si>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</si>
  <si>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</si>
  <si>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</si>
  <si>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</si>
  <si>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</si>
  <si>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</si>
  <si>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</si>
  <si>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</si>
  <si>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</si>
  <si>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</si>
  <si>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</si>
  <si>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</si>
  <si>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</si>
  <si>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</si>
  <si>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</si>
  <si>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</si>
  <si>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</si>
  <si>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</si>
  <si>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</si>
  <si>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</si>
  <si>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</si>
  <si>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</si>
  <si>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</si>
  <si>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</si>
  <si>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</si>
  <si>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</si>
  <si>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</si>
  <si>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</si>
  <si>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</si>
  <si>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</si>
  <si>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</si>
  <si>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</si>
  <si>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</si>
  <si>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</si>
  <si>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</si>
  <si>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</si>
  <si>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</si>
  <si>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</si>
  <si>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</si>
  <si>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</si>
  <si>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</si>
  <si>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</si>
  <si>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</si>
  <si>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</si>
  <si>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</si>
  <si>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</si>
  <si>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</si>
  <si>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</si>
  <si>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</si>
  <si>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</si>
  <si>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</si>
  <si>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</si>
  <si>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</si>
  <si>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</si>
  <si>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</si>
  <si>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</si>
  <si>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</si>
  <si>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</si>
  <si>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</si>
  <si>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</si>
  <si>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</si>
  <si>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</si>
  <si>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</si>
  <si>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</si>
  <si>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</si>
  <si>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</si>
  <si>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</si>
  <si>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</si>
  <si>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</si>
  <si>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</si>
  <si>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</si>
  <si>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</si>
  <si>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</si>
  <si>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</si>
  <si>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</si>
  <si>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</si>
  <si>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</si>
  <si>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</si>
  <si>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</si>
  <si>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</si>
  <si>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</si>
  <si>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</si>
  <si>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</si>
  <si>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</si>
  <si>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</si>
  <si>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</si>
  <si>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</si>
  <si>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</si>
  <si>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</si>
  <si>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</si>
  <si>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</si>
  <si>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</si>
  <si>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</si>
  <si>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</si>
  <si>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</si>
  <si>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</si>
  <si>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</si>
  <si>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</si>
  <si>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</si>
  <si>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</si>
  <si>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</si>
  <si>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</si>
  <si>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</si>
  <si>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</si>
  <si>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</si>
  <si>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</si>
  <si>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</si>
  <si>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</si>
  <si>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</si>
  <si>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</si>
  <si>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</si>
  <si>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</si>
  <si>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</si>
  <si>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</si>
  <si>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</si>
  <si>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</si>
  <si>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</si>
  <si>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</si>
  <si>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</si>
  <si>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</si>
  <si>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</si>
  <si>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</si>
  <si>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</si>
  <si>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</si>
  <si>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</si>
  <si>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</si>
  <si>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</si>
  <si>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</si>
  <si>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</si>
  <si>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</si>
  <si>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</si>
  <si>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</si>
  <si>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</si>
  <si>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</si>
  <si>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</si>
  <si>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</si>
  <si>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</si>
  <si>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</si>
  <si>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</si>
  <si>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</si>
  <si>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</si>
  <si>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</si>
  <si>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</si>
  <si>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</si>
  <si>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</si>
  <si>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</si>
  <si>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</si>
  <si>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</si>
  <si>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</si>
  <si>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</si>
  <si>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</si>
  <si>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</si>
  <si>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</si>
  <si>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</si>
  <si>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</si>
  <si>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</si>
  <si>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</si>
  <si>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</si>
  <si>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</si>
  <si>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</si>
  <si>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</si>
  <si>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</si>
  <si>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</si>
  <si>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</si>
  <si>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</si>
  <si>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</si>
  <si>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</si>
  <si>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</si>
  <si>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</si>
  <si>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</si>
  <si>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</si>
  <si>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</si>
  <si>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</si>
  <si>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</si>
  <si>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</si>
  <si>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</si>
  <si>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</si>
  <si>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</si>
  <si>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</si>
  <si>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</si>
  <si>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</si>
  <si>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</si>
  <si>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</si>
  <si>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</si>
  <si>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</si>
  <si>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</si>
  <si>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</si>
  <si>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</si>
  <si>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</si>
  <si>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</si>
  <si>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</si>
  <si>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</si>
  <si>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</si>
  <si>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</si>
  <si>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</si>
  <si>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</si>
  <si>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</si>
  <si>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</si>
  <si>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</si>
  <si>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</si>
  <si>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</si>
  <si>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</si>
  <si>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</si>
  <si>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</si>
  <si>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</si>
  <si>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</si>
  <si>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</si>
  <si>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</si>
  <si>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</si>
  <si>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</si>
  <si>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</si>
  <si>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</si>
  <si>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</si>
  <si>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</si>
  <si>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</si>
  <si>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</si>
  <si>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</si>
  <si>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</si>
  <si>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</si>
  <si>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</si>
  <si>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</si>
  <si>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</si>
  <si>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</si>
  <si>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</si>
  <si>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</si>
  <si>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</si>
  <si>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</si>
  <si>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</si>
  <si>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</si>
  <si>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</si>
  <si>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</si>
  <si>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</si>
  <si>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</si>
  <si>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</si>
  <si>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</si>
  <si>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</si>
  <si>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</si>
  <si>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</si>
  <si>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</si>
  <si>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</si>
  <si>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</si>
  <si>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</si>
  <si>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</si>
  <si>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</si>
  <si>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</si>
  <si>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</si>
  <si>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</si>
  <si>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</si>
  <si>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</si>
  <si>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</si>
  <si>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</si>
  <si>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</si>
  <si>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</si>
  <si>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</si>
  <si>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</si>
  <si>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</si>
  <si>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</si>
  <si>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</si>
  <si>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</si>
  <si>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</si>
  <si>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</si>
  <si>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</si>
  <si>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</si>
  <si>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</si>
  <si>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</si>
  <si>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</si>
  <si>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</si>
  <si>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</si>
  <si>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</si>
  <si>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</si>
  <si>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</si>
  <si>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</si>
  <si>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</si>
  <si>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</si>
  <si>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</si>
  <si>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</si>
  <si>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</si>
  <si>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</si>
  <si>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</si>
  <si>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</si>
  <si>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</si>
  <si>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</si>
  <si>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</si>
  <si>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</si>
  <si>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</si>
  <si>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</si>
  <si>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</si>
  <si>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</si>
  <si>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</si>
  <si>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</si>
  <si>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</si>
  <si>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</si>
  <si>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</si>
  <si>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</si>
  <si>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</si>
  <si>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</si>
  <si>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</si>
  <si>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</si>
  <si>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</si>
  <si>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</si>
  <si>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</si>
  <si>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</si>
  <si>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</si>
  <si>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</si>
  <si>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</si>
  <si>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</si>
  <si>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</si>
  <si>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</si>
  <si>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</si>
  <si>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</si>
  <si>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</si>
  <si>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</si>
  <si>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</si>
  <si>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</si>
  <si>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</si>
  <si>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</si>
  <si>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</si>
  <si>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</si>
  <si>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</si>
  <si>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</si>
  <si>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</si>
  <si>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</si>
  <si>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</si>
  <si>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</si>
  <si>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</si>
  <si>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</si>
  <si>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</si>
  <si>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</si>
  <si>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</si>
  <si>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</si>
  <si>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</si>
  <si>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</si>
  <si>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</si>
  <si>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</si>
  <si>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</si>
  <si>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</si>
  <si>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</si>
  <si>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</si>
  <si>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</si>
  <si>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</si>
  <si>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</si>
  <si>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</si>
  <si>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</si>
  <si>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</si>
  <si>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</si>
  <si>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</si>
  <si>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</si>
  <si>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</si>
  <si>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</si>
  <si>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</si>
  <si>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</si>
  <si>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</si>
  <si>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</si>
  <si>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</si>
  <si>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</si>
  <si>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</si>
  <si>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</si>
  <si>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</si>
  <si>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</si>
  <si>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</si>
  <si>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</si>
  <si>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</si>
  <si>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</si>
  <si>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</si>
  <si>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</si>
  <si>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</si>
  <si>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</si>
  <si>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</si>
  <si>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</si>
  <si>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</si>
  <si>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</si>
  <si>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</si>
  <si>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</si>
  <si>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</si>
  <si>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</si>
  <si>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</si>
  <si>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</si>
  <si>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</si>
  <si>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</si>
  <si>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</si>
  <si>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</si>
  <si>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</si>
  <si>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</si>
  <si>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</si>
  <si>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</si>
  <si>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</si>
  <si>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</si>
  <si>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</si>
  <si>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</si>
  <si>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</si>
  <si>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</si>
  <si>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</si>
  <si>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</si>
  <si>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</si>
  <si>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</si>
  <si>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</si>
  <si>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</si>
  <si>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</si>
  <si>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</si>
  <si>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</si>
  <si>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</si>
  <si>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</si>
  <si>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</si>
  <si>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</si>
  <si>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</si>
  <si>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</si>
  <si>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</si>
  <si>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</si>
  <si>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</si>
  <si>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</si>
  <si>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</si>
  <si>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</si>
  <si>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</si>
  <si>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</si>
  <si>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</si>
  <si>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</si>
  <si>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</si>
  <si>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</si>
  <si>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</si>
  <si>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</si>
  <si>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</si>
  <si>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</si>
  <si>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</si>
  <si>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</si>
  <si>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</si>
  <si>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</si>
  <si>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</si>
  <si>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</si>
  <si>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</si>
  <si>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</si>
  <si>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</si>
  <si>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</si>
  <si>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</si>
  <si>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</si>
  <si>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</si>
  <si>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</si>
  <si>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</si>
  <si>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</si>
  <si>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</si>
  <si>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</si>
  <si>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</si>
  <si>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</si>
  <si>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</si>
  <si>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</si>
  <si>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</si>
  <si>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</si>
  <si>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</si>
  <si>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</si>
  <si>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</si>
  <si>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</si>
  <si>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</si>
  <si>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</si>
  <si>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</si>
  <si>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</si>
  <si>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</si>
  <si>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</si>
  <si>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</si>
  <si>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</si>
  <si>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</si>
  <si>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</si>
  <si>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</si>
  <si>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</si>
  <si>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</si>
  <si>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</si>
  <si>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</si>
  <si>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</si>
  <si>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</si>
  <si>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</si>
  <si>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</si>
  <si>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</si>
  <si>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</si>
  <si>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</si>
  <si>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</si>
  <si>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</si>
  <si>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</si>
  <si>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</si>
  <si>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</si>
  <si>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</si>
  <si>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</si>
  <si>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</si>
  <si>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</si>
  <si>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</si>
  <si>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</si>
  <si>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</si>
  <si>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</si>
  <si>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</si>
  <si>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</si>
  <si>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</si>
  <si>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</si>
  <si>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</si>
  <si>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</si>
  <si>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</si>
  <si>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</si>
  <si>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</si>
  <si>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</si>
  <si>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</si>
  <si>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</si>
  <si>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</si>
  <si>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</si>
  <si>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</si>
  <si>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</si>
  <si>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</si>
  <si>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</si>
  <si>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</si>
  <si>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</si>
  <si>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</si>
  <si>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</si>
  <si>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</si>
  <si>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</si>
  <si>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</si>
  <si>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</si>
  <si>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</si>
  <si>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</si>
  <si>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</si>
  <si>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</si>
  <si>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</si>
  <si>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</si>
  <si>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</si>
  <si>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</si>
  <si>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</si>
  <si>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</si>
  <si>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</si>
  <si>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</si>
  <si>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</si>
  <si>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</si>
  <si>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</si>
  <si>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</si>
  <si>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</si>
  <si>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</si>
  <si>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</si>
  <si>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</si>
  <si>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</si>
  <si>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</si>
  <si>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</si>
  <si>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</si>
  <si>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</si>
  <si>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</si>
  <si>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</si>
  <si>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</si>
  <si>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</si>
  <si>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</si>
  <si>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</si>
  <si>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</si>
  <si>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</si>
  <si>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</si>
  <si>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</si>
  <si>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</si>
  <si>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</si>
  <si>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</si>
  <si>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</si>
  <si>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</si>
  <si>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</si>
  <si>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</si>
  <si>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</si>
  <si>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</si>
  <si>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</si>
  <si>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</si>
  <si>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</si>
  <si>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</si>
  <si>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</si>
  <si>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</si>
  <si>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</si>
  <si>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</si>
  <si>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</si>
  <si>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</si>
  <si>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</si>
  <si>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</si>
  <si>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</si>
  <si>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</si>
  <si>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</si>
  <si>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</si>
  <si>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</si>
  <si>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</si>
  <si>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</si>
  <si>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</si>
  <si>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</si>
  <si>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</si>
  <si>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</si>
  <si>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</si>
  <si>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</si>
  <si>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</si>
  <si>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</si>
  <si>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</si>
  <si>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</si>
  <si>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</si>
  <si>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</si>
  <si>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</si>
  <si>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</si>
  <si>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</si>
  <si>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</si>
  <si>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</si>
  <si>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</si>
  <si>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</si>
  <si>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</si>
  <si>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</si>
  <si>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</si>
  <si>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</si>
  <si>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</si>
  <si>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</si>
  <si>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</si>
  <si>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</si>
  <si>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</si>
  <si>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</si>
  <si>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</si>
  <si>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</si>
  <si>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</si>
  <si>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</si>
  <si>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</si>
  <si>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</si>
  <si>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</si>
  <si>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</si>
  <si>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</si>
  <si>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</si>
  <si>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</si>
  <si>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</si>
  <si>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</si>
  <si>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</si>
  <si>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</si>
  <si>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</si>
  <si>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</si>
  <si>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</si>
  <si>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</si>
  <si>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</si>
  <si>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</si>
  <si>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</si>
  <si>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</si>
  <si>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</si>
  <si>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</si>
  <si>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</si>
  <si>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</si>
  <si>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</si>
  <si>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</si>
  <si>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</si>
  <si>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</si>
  <si>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</si>
  <si>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</si>
  <si>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</si>
  <si>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</si>
  <si>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</si>
  <si>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</si>
  <si>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</si>
  <si>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</si>
  <si>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</si>
  <si>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</si>
  <si>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</si>
  <si>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</si>
  <si>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</si>
  <si>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</si>
  <si>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</si>
  <si>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</si>
  <si>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</si>
  <si>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</si>
  <si>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</si>
  <si>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</si>
  <si>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</si>
  <si>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</si>
  <si>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</si>
  <si>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</si>
  <si>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</si>
  <si>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</si>
  <si>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</si>
  <si>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</si>
  <si>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</si>
  <si>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</si>
  <si>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</si>
  <si>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</si>
  <si>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</si>
  <si>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</si>
  <si>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</si>
  <si>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</si>
  <si>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</si>
  <si>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</si>
  <si>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</si>
  <si>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</si>
  <si>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</si>
  <si>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</si>
  <si>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</si>
  <si>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</si>
  <si>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</si>
  <si>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</si>
  <si>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</si>
  <si>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</si>
  <si>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</si>
  <si>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</si>
  <si>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</si>
  <si>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</si>
  <si>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</si>
  <si>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</si>
  <si>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</si>
  <si>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</si>
  <si>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</si>
  <si>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</si>
  <si>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</si>
  <si>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</si>
  <si>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</si>
  <si>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</si>
  <si>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</si>
  <si>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</si>
  <si>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</si>
  <si>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</si>
  <si>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</si>
  <si>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</si>
  <si>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</si>
  <si>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</si>
  <si>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</si>
  <si>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</si>
  <si>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</si>
  <si>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</si>
  <si>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</si>
  <si>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</si>
  <si>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</si>
  <si>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</si>
  <si>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</si>
  <si>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</si>
  <si>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</si>
  <si>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</si>
  <si>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</si>
  <si>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</si>
  <si>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</si>
  <si>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</si>
  <si>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</si>
  <si>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</si>
  <si>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</si>
  <si>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</si>
  <si>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</si>
  <si>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</si>
  <si>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</si>
  <si>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</si>
  <si>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</si>
  <si>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</si>
  <si>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</si>
  <si>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</si>
  <si>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</si>
  <si>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</si>
  <si>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</si>
  <si>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</si>
  <si>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</si>
  <si>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</si>
  <si>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</si>
  <si>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</si>
  <si>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</si>
  <si>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</si>
  <si>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</si>
  <si>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</si>
  <si>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</si>
  <si>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</si>
  <si>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</si>
  <si>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</si>
  <si>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</si>
  <si>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</si>
  <si>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</si>
  <si>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</si>
  <si>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</si>
  <si>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</si>
  <si>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</si>
  <si>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</si>
  <si>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</si>
  <si>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</si>
  <si>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</si>
  <si>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</si>
  <si>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</si>
  <si>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</si>
  <si>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</si>
  <si>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</si>
  <si>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</si>
  <si>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</si>
  <si>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</si>
  <si>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</si>
  <si>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</si>
  <si>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</si>
  <si>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</si>
  <si>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</si>
  <si>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</si>
  <si>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</si>
  <si>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</si>
  <si>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</si>
  <si>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</si>
  <si>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</si>
  <si>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</si>
  <si>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</si>
  <si>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</si>
  <si>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</si>
  <si>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</si>
  <si>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</si>
  <si>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</si>
  <si>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</si>
  <si>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</si>
  <si>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</si>
  <si>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</si>
  <si>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</si>
  <si>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</si>
  <si>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</si>
  <si>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</si>
  <si>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</si>
  <si>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</si>
  <si>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</si>
  <si>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</si>
  <si>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</si>
  <si>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</si>
  <si>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</si>
  <si>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</si>
  <si>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</si>
  <si>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</si>
  <si>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</si>
  <si>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</si>
  <si>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</si>
  <si>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</si>
  <si>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</si>
  <si>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</si>
  <si>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</si>
  <si>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</si>
  <si>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</si>
  <si>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</si>
  <si>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</si>
  <si>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</si>
  <si>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</si>
  <si>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</si>
  <si>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</si>
  <si>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</si>
  <si>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</si>
  <si>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</si>
  <si>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</si>
  <si>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</si>
  <si>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</si>
  <si>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</si>
  <si>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</si>
  <si>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</si>
  <si>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</si>
  <si>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</si>
  <si>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</si>
  <si>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</si>
  <si>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</si>
  <si>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</si>
  <si>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</si>
  <si>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</si>
  <si>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</si>
  <si>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</si>
  <si>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</si>
  <si>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</si>
  <si>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</si>
  <si>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</si>
  <si>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</si>
  <si>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</si>
  <si>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</si>
  <si>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</si>
  <si>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</si>
  <si>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</si>
  <si>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</si>
  <si>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</si>
  <si>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</si>
  <si>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</si>
  <si>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</si>
  <si>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</si>
  <si>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</si>
  <si>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</si>
  <si>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</si>
  <si>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</si>
  <si>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</si>
  <si>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</si>
  <si>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</si>
  <si>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</si>
  <si>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</si>
  <si>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</si>
  <si>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</si>
  <si>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</si>
  <si>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</si>
  <si>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</si>
  <si>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</si>
  <si>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</si>
  <si>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</si>
  <si>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</si>
  <si>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</si>
  <si>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</si>
  <si>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</si>
  <si>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</si>
  <si>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</si>
  <si>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</si>
  <si>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</si>
  <si>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</si>
  <si>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</si>
  <si>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</si>
  <si>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</si>
  <si>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</si>
  <si>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</si>
  <si>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</si>
  <si>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</si>
  <si>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</si>
  <si>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</si>
  <si>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</si>
  <si>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</si>
  <si>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</si>
  <si>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</si>
  <si>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</si>
  <si>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</si>
  <si>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</si>
  <si>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</si>
  <si>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</si>
  <si>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</si>
  <si>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</si>
  <si>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</si>
  <si>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</si>
  <si>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</si>
  <si>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</si>
  <si>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</si>
  <si>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</si>
  <si>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</si>
  <si>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</si>
  <si>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</si>
  <si>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</si>
  <si>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</si>
  <si>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</si>
  <si>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</si>
  <si>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</si>
  <si>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</si>
  <si>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</si>
  <si>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</si>
  <si>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</si>
  <si>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</si>
  <si>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</si>
  <si>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</si>
  <si>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</si>
  <si>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</si>
  <si>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</si>
  <si>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</si>
  <si>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</si>
  <si>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</si>
  <si>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</si>
  <si>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</si>
  <si>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</si>
  <si>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</si>
  <si>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</si>
  <si>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</si>
  <si>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</si>
  <si>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</si>
  <si>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</si>
  <si>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</si>
  <si>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</si>
  <si>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</si>
  <si>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</si>
  <si>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</si>
  <si>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</si>
  <si>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</si>
  <si>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</si>
  <si>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</si>
  <si>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</si>
  <si>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</si>
  <si>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</si>
  <si>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</si>
  <si>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</si>
  <si>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</si>
  <si>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</si>
  <si>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</si>
  <si>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</si>
  <si>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</si>
  <si>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</si>
  <si>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</si>
  <si>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</si>
  <si>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</si>
  <si>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</si>
  <si>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</si>
  <si>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</si>
  <si>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</si>
  <si>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</si>
  <si>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</si>
  <si>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</si>
  <si>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</si>
  <si>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</si>
  <si>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</si>
  <si>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</si>
  <si>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</si>
  <si>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</si>
  <si>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</si>
  <si>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</si>
  <si>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</si>
  <si>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</si>
  <si>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</si>
  <si>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</si>
  <si>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</si>
  <si>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</si>
  <si>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</si>
  <si>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</si>
  <si>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</si>
  <si>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</si>
  <si>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</si>
  <si>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</si>
  <si>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</si>
  <si>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</si>
  <si>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</si>
  <si>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</si>
  <si>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</si>
  <si>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</si>
  <si>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</si>
  <si>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</si>
  <si>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</si>
  <si>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</si>
  <si>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</si>
  <si>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</si>
  <si>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</si>
  <si>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</si>
  <si>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</si>
  <si>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</si>
  <si>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</si>
  <si>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</si>
  <si>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</si>
  <si>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</si>
  <si>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</si>
  <si>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</si>
  <si>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</si>
  <si>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</si>
  <si>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</si>
  <si>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</si>
  <si>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</si>
  <si>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</si>
  <si>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</si>
  <si>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</si>
  <si>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</si>
  <si>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</si>
  <si>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</si>
  <si>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</si>
  <si>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</si>
  <si>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</si>
  <si>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</si>
  <si>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</si>
  <si>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</si>
  <si>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</si>
  <si>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</si>
  <si>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</si>
  <si>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</si>
  <si>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</si>
  <si>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</si>
  <si>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</si>
  <si>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</si>
  <si>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</si>
  <si>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</si>
  <si>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</si>
  <si>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</si>
  <si>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</si>
  <si>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</si>
  <si>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</si>
  <si>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</si>
  <si>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</si>
  <si>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</si>
  <si>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</si>
  <si>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</si>
  <si>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</si>
  <si>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</si>
  <si>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</si>
  <si>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</si>
  <si>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</si>
  <si>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</si>
  <si>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</si>
  <si>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</si>
  <si>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</si>
  <si>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</si>
  <si>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</si>
  <si>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</si>
  <si>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</si>
  <si>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</si>
  <si>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</si>
  <si>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</si>
  <si>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</si>
  <si>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</si>
  <si>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</si>
  <si>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</si>
  <si>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</si>
  <si>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</si>
  <si>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</si>
  <si>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</si>
  <si>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</si>
  <si>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</si>
  <si>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</si>
  <si>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</si>
  <si>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</si>
  <si>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</si>
  <si>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</si>
  <si>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</si>
  <si>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</si>
  <si>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</si>
  <si>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</si>
  <si>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</si>
  <si>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</si>
  <si>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</si>
  <si>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</si>
  <si>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</si>
  <si>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</si>
  <si>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</si>
  <si>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</si>
  <si>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</si>
  <si>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</si>
  <si>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</si>
  <si>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</si>
  <si>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</si>
  <si>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</si>
  <si>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</si>
  <si>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</si>
  <si>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</si>
  <si>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</si>
  <si>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</si>
  <si>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</si>
  <si>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</si>
  <si>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</si>
  <si>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</si>
  <si>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</si>
  <si>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</si>
  <si>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</si>
  <si>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</si>
  <si>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</si>
  <si>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</si>
  <si>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</si>
  <si>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</si>
  <si>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</si>
  <si>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</si>
  <si>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</si>
  <si>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</si>
  <si>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</si>
  <si>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</si>
  <si>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</si>
  <si>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</si>
  <si>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</si>
  <si>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</si>
  <si>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</si>
  <si>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</si>
  <si>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</si>
  <si>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</si>
  <si>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</si>
  <si>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</si>
  <si>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</si>
  <si>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</si>
  <si>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</si>
  <si>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</si>
  <si>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</si>
  <si>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</si>
  <si>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</si>
  <si>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</si>
  <si>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</si>
  <si>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</si>
  <si>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</si>
  <si>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</si>
  <si>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</si>
  <si>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</si>
  <si>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</si>
  <si>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</si>
  <si>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</si>
  <si>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</si>
  <si>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</si>
  <si>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</si>
  <si>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</si>
  <si>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</si>
  <si>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</si>
  <si>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</si>
  <si>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</si>
  <si>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</si>
  <si>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</si>
  <si>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</si>
  <si>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</si>
  <si>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</si>
  <si>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</si>
  <si>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</si>
  <si>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</si>
  <si>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</si>
  <si>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</si>
  <si>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</si>
  <si>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</si>
  <si>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</si>
  <si>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</si>
  <si>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</si>
  <si>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</si>
  <si>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</si>
  <si>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</si>
  <si>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</si>
  <si>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</si>
  <si>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</si>
  <si>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</si>
  <si>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</si>
  <si>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</si>
  <si>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</si>
  <si>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</si>
  <si>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</si>
  <si>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</si>
  <si>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</si>
  <si>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</si>
  <si>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</si>
  <si>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</si>
  <si>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</si>
  <si>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</si>
  <si>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</si>
  <si>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</si>
  <si>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</si>
  <si>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</si>
  <si>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</si>
  <si>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</si>
  <si>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</si>
  <si>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</si>
  <si>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</si>
  <si>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</si>
  <si>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</si>
  <si>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</si>
  <si>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</si>
  <si>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</si>
  <si>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</si>
  <si>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</si>
  <si>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</si>
  <si>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</si>
  <si>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</si>
  <si>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</si>
  <si>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</si>
  <si>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</si>
  <si>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</si>
  <si>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</si>
  <si>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</si>
  <si>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</si>
  <si>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</si>
  <si>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</si>
  <si>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</si>
  <si>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</si>
  <si>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</si>
  <si>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</si>
  <si>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</si>
  <si>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</si>
  <si>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</si>
  <si>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</si>
  <si>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</si>
  <si>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</si>
  <si>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</si>
  <si>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</si>
  <si>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</si>
  <si>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</si>
  <si>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</si>
  <si>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</si>
  <si>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</si>
  <si>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</si>
  <si>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</si>
  <si>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</si>
  <si>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</si>
  <si>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</si>
  <si>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</si>
  <si>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</si>
  <si>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</si>
  <si>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</si>
  <si>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</si>
  <si>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</si>
  <si>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</si>
  <si>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</si>
  <si>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</si>
  <si>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</si>
  <si>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</si>
  <si>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</si>
  <si>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</si>
  <si>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</si>
  <si>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</si>
  <si>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</si>
  <si>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</si>
  <si>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</si>
  <si>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</si>
  <si>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</si>
  <si>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</si>
  <si>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</si>
  <si>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</si>
  <si>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</si>
  <si>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</si>
  <si>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</si>
  <si>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</si>
  <si>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</si>
  <si>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</si>
  <si>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</si>
  <si>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</si>
  <si>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</si>
  <si>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</si>
  <si>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</si>
  <si>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</si>
  <si>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</si>
  <si>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</si>
  <si>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</si>
  <si>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</si>
  <si>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</si>
  <si>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</si>
  <si>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</si>
  <si>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</si>
  <si>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</si>
  <si>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</si>
  <si>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</si>
  <si>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</si>
  <si>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</si>
  <si>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</si>
  <si>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</si>
  <si>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</si>
  <si>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</si>
  <si>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</si>
  <si>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</si>
  <si>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</si>
  <si>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</si>
  <si>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</si>
  <si>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</si>
  <si>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</si>
  <si>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</si>
  <si>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</si>
  <si>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</si>
  <si>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</si>
  <si>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</si>
  <si>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</si>
  <si>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</si>
  <si>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</si>
  <si>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</si>
  <si>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</si>
  <si>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</si>
  <si>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</si>
  <si>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</si>
  <si>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</si>
  <si>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</si>
  <si>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</si>
  <si>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</si>
  <si>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</si>
  <si>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</si>
  <si>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</si>
  <si>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</si>
  <si>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</si>
  <si>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</si>
  <si>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</si>
  <si>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</si>
  <si>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</si>
  <si>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</si>
  <si>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</si>
  <si>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</si>
  <si>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</si>
  <si>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</si>
  <si>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</si>
  <si>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</si>
  <si>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</si>
  <si>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</si>
  <si>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</si>
  <si>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</si>
  <si>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</si>
  <si>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</si>
  <si>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</si>
  <si>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</si>
  <si>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</si>
  <si>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</si>
  <si>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</si>
  <si>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</si>
  <si>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</si>
  <si>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</si>
  <si>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</si>
  <si>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</si>
  <si>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</si>
  <si>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</si>
  <si>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</si>
  <si>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</si>
  <si>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</si>
  <si>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</si>
  <si>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</si>
  <si>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</si>
  <si>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</si>
  <si>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</si>
  <si>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</si>
  <si>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</si>
  <si>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</si>
  <si>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</si>
  <si>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</si>
  <si>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</si>
  <si>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</si>
  <si>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</si>
  <si>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</si>
  <si>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</si>
  <si>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</si>
  <si>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</si>
  <si>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</si>
  <si>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</si>
  <si>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</si>
  <si>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</si>
  <si>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</si>
  <si>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</si>
  <si>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</si>
  <si>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</si>
  <si>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</si>
  <si>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</si>
  <si>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</si>
  <si>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</si>
  <si>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</si>
  <si>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</si>
  <si>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</si>
  <si>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</si>
  <si>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</si>
  <si>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</si>
  <si>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</si>
  <si>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</si>
  <si>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</si>
  <si>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</si>
  <si>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</si>
  <si>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</si>
  <si>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</si>
  <si>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</si>
  <si>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</si>
  <si>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</si>
  <si>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</si>
  <si>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</si>
  <si>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</si>
  <si>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</si>
  <si>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</si>
  <si>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</si>
  <si>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</si>
  <si>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</si>
  <si>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</si>
  <si>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</si>
  <si>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</si>
  <si>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</si>
  <si>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</si>
  <si>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</si>
  <si>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</si>
  <si>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</si>
  <si>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</si>
  <si>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</si>
  <si>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</si>
  <si>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</si>
  <si>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</si>
  <si>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</si>
  <si>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</si>
  <si>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</si>
  <si>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</si>
  <si>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</si>
  <si>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</si>
  <si>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</si>
  <si>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</si>
  <si>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</si>
  <si>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</si>
  <si>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</si>
  <si>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</si>
  <si>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</si>
  <si>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</si>
  <si>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</si>
  <si>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</si>
  <si>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</si>
  <si>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</si>
  <si>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</si>
  <si>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</si>
  <si>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</si>
  <si>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</si>
  <si>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</si>
  <si>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</si>
  <si>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</si>
  <si>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</si>
  <si>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</si>
  <si>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</si>
  <si>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</si>
  <si>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</si>
  <si>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</si>
  <si>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</si>
  <si>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</si>
  <si>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</si>
  <si>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</si>
  <si>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</si>
  <si>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</si>
  <si>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</si>
  <si>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</si>
  <si>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</si>
  <si>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</si>
  <si>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</si>
  <si>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</si>
  <si>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</si>
  <si>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</si>
  <si>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</si>
  <si>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</si>
  <si>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</si>
  <si>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</si>
  <si>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</si>
  <si>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</si>
  <si>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</si>
  <si>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</si>
  <si>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</si>
  <si>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</si>
  <si>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</si>
  <si>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</si>
  <si>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</si>
  <si>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</si>
  <si>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</si>
  <si>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</si>
  <si>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</si>
  <si>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</si>
  <si>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</si>
  <si>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</si>
  <si>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</si>
  <si>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</si>
  <si>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</si>
  <si>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</si>
  <si>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</si>
  <si>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</si>
  <si>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</si>
  <si>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</si>
  <si>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</si>
  <si>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</si>
  <si>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</si>
  <si>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</si>
  <si>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</si>
  <si>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</si>
  <si>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</si>
  <si>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</si>
  <si>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</si>
  <si>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</si>
  <si>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</si>
  <si>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</si>
  <si>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</si>
  <si>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</si>
  <si>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</si>
  <si>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</si>
  <si>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</si>
  <si>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</si>
  <si>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</si>
  <si>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</si>
  <si>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</si>
  <si>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</si>
  <si>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</si>
  <si>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</si>
  <si>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</si>
  <si>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</si>
  <si>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</si>
  <si>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</si>
  <si>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</si>
  <si>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</si>
  <si>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</si>
  <si>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</si>
  <si>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</si>
  <si>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</si>
  <si>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</si>
  <si>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</si>
  <si>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</si>
  <si>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</si>
  <si>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</si>
  <si>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</si>
  <si>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</si>
  <si>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</si>
  <si>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</si>
  <si>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</si>
  <si>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</si>
  <si>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</si>
  <si>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</si>
  <si>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</si>
  <si>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</si>
  <si>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</si>
  <si>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</si>
  <si>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</si>
  <si>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</si>
  <si>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</si>
  <si>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</si>
  <si>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</si>
  <si>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</si>
  <si>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</si>
  <si>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</si>
  <si>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</si>
  <si>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</si>
  <si>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</si>
  <si>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</si>
  <si>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</si>
  <si>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</si>
  <si>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</si>
  <si>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</si>
  <si>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</si>
  <si>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</si>
  <si>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</si>
  <si>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</si>
  <si>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</si>
  <si>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</si>
  <si>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</si>
  <si>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</si>
  <si>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</si>
  <si>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</si>
  <si>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</si>
  <si>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</si>
  <si>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</si>
  <si>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</si>
  <si>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</si>
  <si>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</si>
  <si>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</si>
  <si>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</si>
  <si>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</si>
  <si>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</si>
  <si>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</si>
  <si>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</si>
  <si>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</si>
  <si>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</si>
  <si>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</si>
  <si>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</si>
  <si>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</si>
  <si>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</si>
  <si>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</si>
  <si>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</si>
  <si>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</si>
  <si>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</si>
  <si>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</si>
  <si>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</si>
  <si>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</si>
  <si>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</si>
  <si>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</si>
  <si>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</si>
  <si>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</si>
  <si>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</si>
  <si>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</si>
  <si>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</si>
  <si>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</si>
  <si>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</si>
  <si>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</si>
  <si>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</si>
  <si>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</si>
  <si>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</si>
  <si>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</si>
  <si>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</si>
  <si>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</si>
  <si>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</si>
  <si>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</si>
  <si>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</si>
  <si>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</si>
  <si>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</si>
  <si>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</si>
  <si>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</si>
  <si>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</si>
  <si>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</si>
  <si>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</si>
  <si>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</si>
  <si>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</si>
  <si>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</si>
  <si>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</si>
  <si>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</si>
  <si>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</si>
  <si>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</si>
  <si>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</si>
  <si>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</si>
  <si>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</si>
  <si>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</si>
  <si>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</si>
  <si>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</si>
  <si>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</si>
  <si>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</si>
  <si>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</si>
  <si>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</si>
  <si>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</si>
  <si>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</si>
  <si>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</si>
  <si>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</si>
  <si>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</si>
  <si>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</si>
  <si>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</si>
  <si>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</si>
  <si>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</si>
  <si>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</si>
  <si>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</si>
  <si>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</si>
  <si>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</si>
  <si>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</si>
  <si>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</si>
  <si>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</si>
  <si>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</si>
  <si>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</si>
  <si>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</si>
  <si>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</si>
  <si>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</si>
  <si>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</si>
  <si>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</si>
  <si>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</si>
  <si>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</si>
  <si>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</si>
  <si>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</si>
  <si>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</si>
  <si>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</si>
  <si>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</si>
  <si>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</si>
  <si>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</si>
  <si>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</si>
  <si>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</si>
  <si>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</si>
  <si>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</si>
  <si>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</si>
  <si>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</si>
  <si>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</si>
  <si>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</si>
  <si>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</si>
  <si>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</si>
  <si>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</si>
  <si>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</si>
  <si>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</si>
  <si>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</si>
  <si>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</si>
  <si>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</si>
  <si>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</si>
  <si>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</si>
  <si>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</si>
  <si>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</si>
  <si>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</si>
  <si>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</si>
  <si>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</si>
  <si>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</si>
  <si>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</si>
  <si>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</si>
  <si>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</si>
  <si>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</si>
  <si>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</si>
  <si>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</si>
  <si>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</si>
  <si>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</si>
  <si>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</si>
  <si>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</si>
  <si>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</si>
  <si>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</si>
  <si>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</si>
  <si>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</si>
  <si>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</si>
  <si>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</si>
  <si>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</si>
  <si>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</si>
  <si>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</si>
  <si>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</si>
  <si>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</si>
  <si>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</si>
  <si>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</si>
  <si>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</si>
  <si>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</si>
  <si>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</si>
  <si>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</si>
  <si>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</si>
  <si>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</si>
  <si>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</si>
  <si>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</si>
  <si>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</si>
  <si>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</si>
  <si>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</si>
  <si>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</si>
  <si>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</si>
  <si>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</si>
  <si>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</si>
  <si>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</si>
  <si>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</si>
  <si>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</si>
  <si>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</si>
  <si>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</si>
  <si>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</si>
  <si>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</si>
  <si>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</si>
  <si>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</si>
  <si>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</si>
  <si>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</si>
  <si>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</si>
  <si>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</si>
  <si>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</si>
  <si>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</si>
  <si>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</si>
  <si>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</si>
  <si>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</si>
  <si>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</si>
  <si>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</si>
  <si>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</si>
  <si>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</si>
  <si>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</si>
  <si>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</si>
  <si>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</si>
  <si>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</si>
  <si>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</si>
  <si>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</si>
  <si>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</si>
  <si>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</si>
  <si>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</si>
  <si>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</si>
  <si>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</si>
  <si>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</si>
  <si>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</si>
  <si>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</si>
  <si>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</si>
  <si>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</si>
  <si>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</si>
  <si>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</si>
  <si>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</si>
  <si>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</si>
  <si>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</si>
  <si>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</si>
  <si>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</si>
  <si>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</si>
  <si>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</si>
  <si>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</si>
  <si>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</si>
  <si>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</si>
  <si>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</si>
  <si>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</si>
  <si>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</si>
  <si>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</si>
  <si>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</si>
  <si>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</si>
  <si>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</si>
  <si>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</si>
  <si>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</si>
  <si>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</si>
  <si>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</si>
  <si>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</si>
  <si>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</si>
  <si>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</si>
  <si>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</si>
  <si>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</si>
  <si>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</si>
  <si>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</si>
  <si>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</si>
  <si>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</si>
  <si>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</si>
  <si>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</si>
  <si>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</si>
  <si>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</si>
  <si>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</si>
  <si>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</si>
  <si>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</si>
  <si>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</si>
  <si>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</si>
  <si>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</si>
  <si>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</si>
  <si>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</si>
  <si>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</si>
  <si>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</si>
  <si>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</si>
  <si>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</si>
  <si>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</si>
  <si>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</si>
  <si>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</si>
  <si>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</si>
  <si>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</si>
  <si>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</si>
  <si>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</si>
  <si>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</si>
  <si>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</si>
  <si>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</si>
  <si>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</si>
  <si>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</si>
  <si>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</si>
  <si>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</si>
  <si>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</si>
  <si>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</si>
  <si>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</si>
  <si>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</si>
  <si>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</si>
  <si>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</si>
  <si>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</si>
  <si>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</si>
  <si>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</si>
  <si>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</si>
  <si>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</si>
  <si>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</si>
  <si>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</si>
  <si>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</si>
  <si>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</si>
  <si>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</si>
  <si>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</si>
  <si>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</si>
  <si>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</si>
  <si>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</si>
  <si>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</si>
  <si>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</si>
  <si>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</si>
  <si>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</si>
  <si>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</si>
  <si>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</si>
  <si>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</si>
  <si>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</si>
  <si>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</si>
  <si>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</si>
  <si>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</si>
  <si>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</si>
  <si>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</si>
  <si>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</si>
  <si>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</si>
  <si>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</si>
  <si>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</si>
  <si>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</si>
  <si>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</si>
  <si>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</si>
  <si>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</si>
  <si>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</si>
  <si>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</si>
  <si>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</si>
  <si>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</si>
  <si>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</si>
  <si>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</si>
  <si>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</si>
  <si>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</si>
  <si>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</si>
  <si>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</si>
  <si>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</si>
  <si>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</si>
  <si>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</si>
  <si>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</si>
  <si>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</si>
  <si>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</si>
  <si>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</si>
  <si>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</si>
  <si>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</si>
  <si>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</si>
  <si>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</si>
  <si>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</si>
  <si>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</si>
  <si>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</si>
  <si>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</si>
  <si>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</si>
  <si>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</si>
  <si>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</si>
  <si>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</si>
  <si>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</si>
  <si>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</si>
  <si>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</si>
  <si>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</si>
  <si>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</si>
  <si>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</si>
  <si>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</si>
  <si>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</si>
  <si>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</si>
  <si>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</si>
  <si>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</si>
  <si>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</si>
  <si>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</si>
  <si>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</si>
  <si>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</si>
  <si>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</si>
  <si>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</si>
  <si>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</si>
  <si>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</si>
  <si>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</si>
  <si>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</si>
  <si>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</si>
  <si>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</si>
  <si>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</si>
  <si>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</si>
  <si>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</si>
  <si>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</si>
  <si>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</si>
  <si>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</si>
  <si>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</si>
  <si>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</si>
  <si>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</si>
  <si>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</si>
  <si>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</si>
  <si>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</si>
  <si>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</si>
  <si>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</si>
  <si>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</si>
  <si>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</si>
  <si>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</si>
  <si>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</si>
  <si>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</si>
  <si>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</si>
  <si>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</si>
  <si>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</si>
  <si>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</si>
  <si>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</si>
  <si>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</si>
  <si>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</si>
  <si>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</si>
  <si>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</si>
  <si>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</si>
  <si>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</si>
  <si>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</si>
  <si>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</si>
  <si>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</si>
  <si>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</si>
  <si>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</si>
  <si>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</si>
  <si>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</si>
  <si>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</si>
  <si>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</si>
  <si>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</si>
  <si>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</si>
  <si>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</si>
  <si>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</si>
  <si>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</si>
  <si>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</si>
  <si>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</si>
  <si>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</si>
  <si>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</si>
  <si>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</si>
  <si>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</si>
  <si>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</si>
  <si>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</si>
  <si>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</si>
  <si>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</si>
  <si>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</si>
  <si>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</si>
  <si>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</si>
  <si>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</si>
  <si>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</si>
  <si>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</si>
  <si>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</si>
  <si>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</si>
  <si>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</si>
  <si>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</si>
  <si>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</si>
  <si>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</si>
  <si>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</si>
  <si>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</si>
  <si>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</si>
  <si>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</si>
  <si>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</si>
  <si>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</si>
  <si>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</si>
  <si>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</si>
  <si>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</si>
  <si>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</si>
  <si>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</si>
  <si>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</si>
  <si>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</si>
  <si>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</si>
  <si>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</si>
  <si>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</si>
  <si>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</si>
  <si>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</si>
  <si>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</si>
  <si>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</si>
  <si>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</si>
  <si>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</si>
  <si>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</si>
  <si>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</si>
  <si>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</si>
  <si>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</si>
  <si>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</si>
  <si>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</si>
  <si>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</si>
  <si>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</si>
  <si>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</si>
  <si>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</si>
  <si>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</si>
  <si>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</si>
  <si>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</si>
  <si>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</si>
  <si>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</si>
  <si>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</si>
  <si>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</si>
  <si>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</si>
  <si>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</si>
  <si>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</si>
  <si>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</si>
  <si>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</si>
  <si>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</si>
  <si>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</si>
  <si>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</si>
  <si>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</si>
  <si>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</si>
  <si>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</si>
  <si>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</si>
  <si>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</si>
  <si>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</si>
  <si>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</si>
  <si>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</si>
  <si>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</si>
  <si>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</si>
  <si>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</si>
  <si>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</si>
  <si>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</si>
  <si>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</si>
  <si>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</si>
  <si>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</si>
  <si>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</si>
  <si>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</si>
  <si>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</si>
  <si>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</si>
  <si>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</si>
  <si>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</si>
  <si>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</si>
  <si>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</si>
  <si>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</si>
  <si>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</si>
  <si>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</si>
  <si>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</si>
  <si>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</si>
  <si>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</si>
  <si>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</si>
  <si>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</si>
  <si>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</si>
  <si>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</si>
  <si>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</si>
  <si>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</si>
  <si>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</si>
  <si>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</si>
  <si>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</si>
  <si>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</si>
  <si>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</si>
  <si>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</si>
  <si>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</si>
  <si>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</si>
  <si>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</si>
  <si>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</si>
  <si>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</si>
  <si>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</si>
  <si>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</si>
  <si>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</si>
  <si>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</si>
  <si>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</si>
  <si>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</si>
  <si>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</si>
  <si>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</si>
  <si>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</si>
  <si>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</si>
  <si>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</si>
  <si>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</si>
  <si>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</si>
  <si>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</si>
  <si>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</si>
  <si>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</si>
  <si>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</si>
  <si>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</si>
  <si>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</si>
  <si>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</si>
  <si>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</si>
  <si>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</si>
  <si>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</si>
  <si>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</si>
  <si>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</si>
  <si>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</si>
  <si>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</si>
  <si>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</si>
  <si>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</si>
  <si>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</si>
  <si>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</si>
  <si>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</si>
  <si>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</si>
  <si>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</si>
  <si>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</si>
  <si>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</si>
  <si>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</si>
  <si>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</si>
  <si>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</si>
  <si>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</si>
  <si>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</si>
  <si>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</si>
  <si>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</si>
  <si>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</si>
  <si>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</si>
  <si>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</si>
  <si>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</si>
  <si>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</si>
  <si>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</si>
  <si>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</si>
  <si>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</si>
  <si>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</si>
  <si>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</si>
  <si>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</si>
  <si>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</si>
  <si>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</si>
  <si>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</si>
  <si>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</si>
  <si>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</si>
  <si>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</si>
  <si>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</si>
  <si>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</si>
  <si>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</si>
  <si>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</si>
  <si>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</si>
  <si>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</si>
  <si>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</si>
  <si>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</si>
  <si>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</si>
  <si>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</si>
  <si>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</si>
  <si>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</si>
  <si>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</si>
  <si>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</si>
  <si>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</si>
  <si>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</si>
  <si>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</si>
  <si>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</si>
  <si>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</si>
  <si>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</si>
  <si>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</si>
  <si>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</si>
  <si>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</si>
  <si>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</si>
  <si>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</si>
  <si>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</si>
  <si>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</si>
  <si>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</si>
  <si>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</si>
  <si>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</si>
  <si>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</si>
  <si>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</si>
  <si>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</si>
  <si>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</si>
  <si>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</si>
  <si>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</si>
  <si>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</si>
  <si>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</si>
  <si>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</si>
  <si>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</si>
  <si>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</si>
  <si>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</si>
  <si>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</si>
  <si>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</si>
  <si>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</si>
  <si>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</si>
  <si>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</si>
  <si>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</si>
  <si>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</si>
  <si>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</si>
  <si>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</si>
  <si>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</si>
  <si>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</si>
  <si>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</si>
  <si>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</si>
  <si>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</si>
  <si>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</si>
  <si>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</si>
  <si>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</si>
  <si>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</si>
  <si>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</si>
  <si>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</si>
  <si>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</si>
  <si>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</si>
  <si>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</si>
  <si>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</si>
  <si>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</si>
  <si>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</si>
  <si>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</si>
  <si>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</si>
  <si>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</si>
  <si>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</si>
  <si>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</si>
  <si>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</si>
  <si>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</si>
  <si>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</si>
  <si>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</si>
  <si>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</si>
  <si>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</si>
  <si>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</si>
  <si>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</si>
  <si>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</si>
  <si>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</si>
  <si>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</si>
  <si>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</si>
  <si>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</si>
  <si>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</si>
  <si>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</si>
  <si>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</si>
  <si>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</si>
  <si>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</si>
  <si>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</si>
  <si>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</si>
  <si>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</si>
  <si>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</si>
  <si>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</si>
  <si>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</si>
  <si>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</si>
  <si>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</si>
  <si>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</si>
  <si>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</si>
  <si>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</si>
  <si>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</si>
  <si>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</si>
  <si>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</si>
  <si>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</si>
  <si>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</si>
  <si>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</si>
  <si>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</si>
  <si>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</si>
  <si>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</si>
  <si>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</si>
  <si>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</si>
  <si>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</si>
  <si>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</si>
  <si>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</si>
  <si>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</si>
  <si>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</si>
  <si>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</si>
  <si>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</si>
  <si>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</si>
  <si>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</si>
  <si>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</si>
  <si>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</si>
  <si>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</si>
  <si>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</si>
  <si>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</si>
  <si>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</si>
  <si>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</si>
  <si>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</si>
  <si>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</si>
  <si>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</si>
  <si>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</si>
  <si>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</si>
  <si>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</si>
  <si>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</si>
  <si>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</si>
  <si>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</si>
  <si>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</si>
  <si>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</si>
  <si>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</si>
  <si>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</si>
  <si>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</si>
  <si>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</si>
  <si>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</si>
  <si>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</si>
  <si>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</si>
  <si>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</si>
  <si>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</si>
  <si>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</si>
  <si>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</si>
  <si>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</si>
  <si>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</si>
  <si>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</si>
  <si>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</si>
  <si>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</si>
  <si>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</si>
  <si>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</si>
  <si>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</si>
  <si>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</si>
  <si>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</si>
  <si>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</si>
  <si>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</si>
  <si>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</si>
  <si>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</si>
  <si>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</si>
  <si>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</si>
  <si>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</si>
  <si>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</si>
  <si>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</si>
  <si>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</si>
  <si>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</si>
  <si>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</si>
  <si>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</si>
  <si>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</si>
  <si>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</si>
  <si>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</si>
  <si>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</si>
  <si>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</si>
  <si>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</si>
  <si>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</si>
  <si>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</si>
  <si>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</si>
  <si>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</si>
  <si>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</si>
  <si>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</si>
  <si>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</si>
  <si>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</si>
  <si>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</si>
  <si>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</si>
  <si>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</si>
  <si>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</si>
  <si>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</si>
  <si>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</si>
  <si>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</si>
  <si>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</si>
  <si>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</si>
  <si>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</si>
  <si>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</si>
  <si>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</si>
  <si>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</si>
  <si>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</si>
  <si>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</si>
  <si>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</si>
  <si>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</si>
  <si>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</si>
  <si>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</si>
  <si>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</si>
  <si>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</si>
  <si>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</si>
  <si>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</si>
  <si>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</si>
  <si>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</si>
  <si>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</si>
  <si>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</si>
  <si>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</si>
  <si>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</si>
  <si>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</si>
  <si>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</si>
  <si>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</si>
  <si>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</si>
  <si>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</si>
  <si>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</si>
  <si>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</si>
  <si>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</si>
  <si>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</si>
  <si>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</si>
  <si>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</si>
  <si>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</si>
  <si>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</si>
  <si>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</si>
  <si>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</si>
  <si>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</si>
  <si>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</si>
  <si>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</si>
  <si>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</si>
  <si>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</si>
  <si>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</si>
  <si>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</si>
  <si>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</si>
  <si>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</si>
  <si>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</si>
  <si>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</si>
  <si>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</si>
  <si>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</si>
  <si>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</si>
  <si>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</si>
  <si>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</si>
  <si>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</si>
  <si>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</si>
  <si>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</si>
  <si>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</si>
  <si>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</si>
  <si>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</si>
  <si>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</si>
  <si>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</si>
  <si>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</si>
  <si>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</si>
  <si>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</si>
  <si>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</si>
  <si>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</si>
  <si>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</si>
  <si>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</si>
  <si>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</si>
  <si>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</si>
  <si>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</si>
  <si>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</si>
  <si>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</si>
  <si>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</si>
  <si>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</si>
  <si>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</si>
  <si>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</si>
  <si>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</si>
  <si>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</si>
  <si>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</si>
  <si>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</si>
  <si>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</si>
  <si>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</si>
  <si>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</si>
  <si>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</si>
  <si>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</si>
  <si>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</si>
  <si>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</si>
  <si>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</si>
  <si>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</si>
  <si>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</si>
  <si>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</si>
  <si>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</si>
  <si>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</si>
  <si>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</si>
  <si>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</si>
  <si>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</si>
  <si>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</si>
  <si>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</si>
  <si>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</si>
  <si>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</si>
  <si>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</si>
  <si>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</si>
  <si>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</si>
  <si>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</si>
  <si>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</si>
  <si>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</si>
  <si>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</si>
  <si>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</si>
  <si>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</si>
  <si>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</si>
  <si>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</si>
  <si>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</si>
  <si>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</si>
  <si>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</si>
  <si>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</si>
  <si>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</si>
  <si>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</si>
  <si>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</si>
  <si>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</si>
  <si>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</si>
  <si>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</si>
  <si>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</si>
  <si>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</si>
  <si>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</si>
  <si>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</si>
  <si>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</si>
  <si>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</si>
  <si>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</si>
  <si>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</si>
  <si>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</si>
  <si>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</si>
  <si>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</si>
  <si>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</si>
  <si>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</si>
  <si>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</si>
  <si>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</si>
  <si>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</si>
  <si>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</si>
  <si>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</si>
  <si>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</si>
  <si>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</si>
  <si>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</si>
  <si>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</si>
  <si>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</si>
  <si>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</si>
  <si>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</si>
  <si>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</si>
  <si>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</si>
  <si>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</si>
  <si>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</si>
  <si>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</si>
  <si>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</si>
  <si>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</si>
  <si>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</si>
  <si>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</si>
  <si>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</si>
  <si>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</si>
  <si>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</si>
  <si>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</si>
  <si>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</si>
  <si>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</si>
  <si>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</si>
  <si>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</si>
  <si>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</si>
  <si>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</si>
  <si>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</si>
  <si>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</si>
  <si>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</si>
  <si>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</si>
  <si>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</si>
  <si>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</si>
  <si>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</si>
  <si>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</si>
  <si>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</si>
  <si>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</si>
  <si>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</si>
  <si>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</si>
  <si>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</si>
  <si>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</si>
  <si>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</si>
  <si>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</si>
  <si>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</si>
  <si>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</si>
  <si>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</si>
  <si>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</si>
  <si>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</si>
  <si>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</si>
  <si>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</si>
  <si>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</si>
  <si>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</si>
  <si>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</si>
  <si>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</si>
  <si>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</si>
  <si>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</si>
  <si>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</si>
  <si>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</si>
  <si>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</si>
  <si>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</si>
  <si>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</si>
  <si>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</si>
  <si>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</si>
  <si>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</si>
  <si>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</si>
  <si>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</si>
  <si>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</si>
  <si>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</si>
  <si>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</si>
  <si>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</si>
  <si>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</si>
  <si>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</si>
  <si>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</si>
  <si>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</si>
  <si>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</si>
  <si>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</si>
  <si>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</si>
  <si>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</si>
  <si>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</si>
  <si>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</si>
  <si>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</si>
  <si>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</si>
  <si>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</si>
  <si>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</si>
  <si>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</si>
  <si>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</si>
  <si>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</si>
  <si>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</si>
  <si>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</si>
  <si>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</si>
  <si>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</si>
  <si>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</si>
  <si>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</si>
  <si>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</si>
  <si>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</si>
  <si>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</si>
  <si>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</si>
  <si>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</si>
  <si>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</si>
  <si>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</si>
  <si>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</si>
  <si>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</si>
  <si>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</si>
  <si>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</si>
  <si>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</si>
  <si>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</si>
  <si>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</si>
  <si>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</si>
  <si>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</si>
  <si>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</si>
  <si>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</si>
  <si>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</si>
  <si>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</si>
  <si>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</si>
  <si>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</si>
  <si>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</si>
  <si>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</si>
  <si>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</si>
  <si>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</si>
  <si>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</si>
  <si>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</si>
  <si>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</si>
  <si>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</si>
  <si>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</si>
  <si>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</si>
  <si>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</si>
  <si>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</si>
  <si>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</si>
  <si>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</si>
  <si>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</si>
  <si>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</si>
  <si>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</si>
  <si>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</si>
  <si>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</si>
  <si>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</si>
  <si>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</si>
  <si>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</si>
  <si>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</si>
  <si>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</si>
  <si>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</si>
  <si>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</si>
  <si>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</si>
  <si>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</si>
  <si>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</si>
  <si>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</si>
  <si>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</si>
  <si>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</si>
  <si>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</si>
  <si>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</si>
  <si>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</si>
  <si>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</si>
  <si>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</si>
  <si>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</si>
  <si>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</si>
  <si>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</si>
  <si>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</si>
  <si>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</si>
  <si>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</si>
  <si>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</si>
  <si>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</si>
  <si>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</si>
  <si>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</si>
  <si>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</si>
  <si>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</si>
  <si>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</si>
  <si>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</si>
  <si>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</si>
  <si>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</si>
  <si>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</si>
  <si>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</si>
  <si>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</si>
  <si>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</si>
  <si>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</si>
  <si>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</si>
  <si>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</si>
  <si>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</si>
  <si>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</si>
  <si>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</si>
  <si>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</si>
  <si>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</si>
  <si>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</si>
  <si>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</si>
  <si>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</si>
  <si>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</si>
  <si>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</si>
  <si>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</si>
  <si>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</si>
  <si>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</si>
  <si>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</si>
  <si>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</si>
  <si>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</si>
  <si>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</si>
  <si>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</si>
  <si>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</si>
  <si>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</si>
  <si>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</si>
  <si>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</si>
  <si>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</si>
  <si>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</si>
  <si>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</si>
  <si>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</si>
  <si>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</si>
  <si>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</si>
  <si>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</si>
  <si>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</si>
  <si>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</si>
  <si>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</si>
  <si>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</si>
  <si>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</si>
  <si>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</si>
  <si>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</si>
  <si>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</si>
  <si>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</si>
  <si>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</si>
  <si>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</si>
  <si>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</si>
  <si>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</si>
  <si>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</si>
  <si>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</si>
  <si>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</si>
  <si>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</si>
  <si>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</si>
  <si>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</si>
  <si>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</si>
  <si>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</si>
  <si>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</si>
  <si>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</si>
  <si>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</si>
  <si>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</si>
  <si>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</si>
  <si>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</si>
  <si>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</si>
  <si>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</si>
  <si>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</si>
  <si>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</si>
  <si>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</si>
  <si>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</si>
  <si>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</si>
  <si>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</si>
  <si>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</si>
  <si>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</si>
  <si>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</si>
  <si>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</si>
  <si>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</si>
  <si>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</si>
  <si>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</si>
  <si>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</si>
  <si>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</si>
  <si>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</si>
  <si>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</si>
  <si>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</si>
  <si>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</si>
  <si>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</si>
  <si>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</si>
  <si>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</si>
  <si>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</si>
  <si>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</si>
  <si>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</si>
  <si>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</si>
  <si>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</si>
  <si>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</si>
  <si>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</si>
  <si>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</si>
  <si>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</si>
  <si>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</si>
  <si>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</si>
  <si>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</si>
  <si>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</si>
  <si>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</si>
  <si>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</si>
  <si>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</si>
  <si>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</si>
  <si>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</si>
  <si>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</si>
  <si>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</si>
  <si>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</si>
  <si>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</si>
  <si>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</si>
  <si>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</si>
  <si>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</si>
  <si>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</si>
  <si>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</si>
  <si>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</si>
  <si>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</si>
  <si>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</si>
  <si>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</si>
  <si>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</si>
  <si>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</si>
  <si>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</si>
  <si>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</si>
  <si>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</si>
  <si>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</si>
  <si>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</si>
  <si>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</si>
  <si>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</si>
  <si>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</si>
  <si>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</si>
  <si>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</si>
  <si>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</si>
  <si>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</si>
  <si>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</si>
  <si>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</si>
  <si>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</si>
  <si>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</si>
  <si>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</si>
  <si>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</si>
  <si>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</si>
  <si>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</si>
  <si>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</si>
  <si>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</si>
  <si>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</si>
  <si>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</si>
  <si>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</si>
  <si>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</si>
  <si>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</si>
  <si>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</si>
  <si>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</si>
  <si>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</si>
  <si>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</si>
  <si>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</si>
  <si>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</si>
  <si>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</si>
  <si>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</si>
  <si>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</si>
  <si>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</si>
  <si>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</si>
  <si>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</si>
  <si>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</si>
  <si>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</si>
  <si>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</si>
  <si>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</si>
  <si>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</si>
  <si>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</si>
  <si>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</si>
  <si>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</si>
  <si>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</si>
  <si>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</si>
  <si>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</si>
  <si>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</si>
  <si>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</si>
  <si>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</si>
  <si>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</si>
  <si>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</si>
  <si>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</si>
  <si>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</si>
  <si>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</si>
  <si>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</si>
  <si>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</si>
  <si>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</si>
  <si>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</si>
  <si>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</si>
  <si>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</si>
  <si>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</si>
  <si>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</si>
  <si>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</si>
  <si>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</si>
  <si>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</si>
  <si>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</si>
  <si>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</si>
  <si>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</si>
  <si>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</si>
  <si>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</si>
  <si>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</si>
  <si>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</si>
  <si>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</si>
  <si>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</si>
  <si>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</si>
  <si>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</si>
  <si>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</si>
  <si>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</si>
  <si>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</si>
  <si>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</si>
  <si>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</si>
  <si>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</si>
  <si>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</si>
  <si>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</si>
  <si>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</si>
  <si>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</si>
  <si>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</si>
  <si>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</si>
  <si>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</si>
  <si>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</si>
  <si>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</si>
  <si>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</si>
  <si>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</si>
  <si>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</si>
  <si>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</si>
  <si>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</si>
  <si>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</si>
  <si>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</si>
  <si>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</si>
  <si>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</si>
  <si>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</si>
  <si>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</si>
  <si>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</si>
  <si>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</si>
  <si>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</si>
  <si>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</si>
  <si>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</si>
  <si>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</si>
  <si>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</si>
  <si>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</si>
  <si>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</si>
  <si>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</si>
  <si>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</si>
  <si>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</si>
  <si>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</si>
  <si>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</si>
  <si>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</si>
  <si>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</si>
  <si>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</si>
  <si>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</si>
  <si>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</si>
  <si>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</si>
  <si>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</si>
  <si>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</si>
  <si>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</si>
  <si>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</si>
  <si>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</si>
  <si>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</si>
  <si>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</si>
  <si>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</si>
  <si>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</si>
  <si>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</si>
  <si>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</si>
  <si>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</si>
  <si>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</si>
  <si>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</si>
  <si>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</si>
  <si>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</si>
  <si>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</si>
  <si>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</si>
  <si>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</si>
  <si>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</si>
  <si>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</si>
  <si>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</si>
  <si>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</si>
  <si>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</si>
  <si>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</si>
  <si>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</si>
  <si>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</si>
  <si>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</si>
  <si>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</si>
  <si>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</si>
  <si>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</si>
  <si>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</si>
  <si>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</si>
  <si>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</si>
  <si>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</si>
  <si>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</si>
  <si>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</si>
  <si>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</si>
  <si>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</si>
  <si>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</si>
  <si>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</si>
  <si>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</si>
  <si>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</si>
  <si>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</si>
  <si>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</si>
  <si>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</si>
  <si>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</si>
  <si>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</si>
  <si>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</si>
  <si>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</si>
  <si>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</si>
  <si>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</si>
  <si>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</si>
  <si>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</si>
  <si>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</si>
  <si>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</si>
  <si>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</si>
  <si>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</si>
  <si>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</si>
  <si>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</si>
  <si>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</si>
  <si>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</si>
  <si>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</si>
  <si>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</si>
  <si>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</si>
  <si>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</si>
  <si>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</si>
  <si>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</si>
  <si>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</si>
  <si>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</si>
  <si>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</si>
  <si>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</si>
  <si>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</si>
  <si>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</si>
  <si>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</si>
  <si>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</si>
  <si>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</si>
  <si>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</si>
  <si>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</si>
  <si>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</si>
  <si>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</si>
  <si>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</si>
  <si>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</si>
  <si>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</si>
  <si>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</si>
  <si>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</si>
  <si>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</si>
  <si>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</si>
  <si>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</si>
  <si>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</si>
  <si>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</si>
  <si>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</si>
  <si>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</si>
  <si>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</si>
  <si>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</si>
  <si>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</si>
  <si>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</si>
  <si>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</si>
  <si>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</si>
  <si>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</si>
  <si>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</si>
  <si>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</si>
  <si>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</si>
  <si>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</si>
  <si>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</si>
  <si>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</si>
  <si>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</si>
  <si>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</si>
  <si>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</si>
  <si>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</si>
  <si>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</si>
  <si>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</si>
  <si>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</si>
  <si>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</si>
  <si>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</si>
  <si>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</si>
  <si>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</si>
  <si>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</si>
  <si>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</si>
  <si>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</si>
  <si>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</si>
  <si>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</si>
  <si>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</si>
  <si>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</si>
  <si>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</si>
  <si>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</si>
  <si>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</si>
  <si>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</si>
  <si>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</si>
  <si>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</si>
  <si>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</si>
  <si>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</si>
  <si>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</si>
  <si>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</si>
  <si>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</si>
  <si>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</si>
  <si>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</si>
  <si>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</si>
  <si>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</si>
  <si>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</si>
  <si>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</si>
  <si>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</si>
  <si>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</si>
  <si>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</si>
  <si>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</si>
  <si>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</si>
  <si>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</si>
  <si>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</si>
  <si>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</si>
  <si>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</si>
  <si>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</si>
  <si>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</si>
  <si>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</si>
  <si>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</si>
  <si>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</si>
  <si>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</si>
  <si>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</si>
  <si>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</si>
  <si>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</si>
  <si>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</si>
  <si>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</si>
  <si>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</si>
  <si>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</si>
  <si>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</si>
  <si>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</si>
  <si>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</si>
  <si>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</si>
  <si>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</si>
  <si>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</si>
  <si>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</si>
  <si>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</si>
  <si>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</si>
  <si>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</si>
  <si>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</si>
  <si>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</si>
  <si>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</si>
  <si>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</si>
  <si>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</si>
  <si>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</si>
  <si>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</si>
  <si>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</si>
  <si>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</si>
  <si>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</si>
  <si>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</si>
  <si>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</si>
  <si>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</si>
  <si>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</si>
  <si>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</si>
  <si>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</si>
  <si>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</si>
  <si>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</si>
  <si>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</si>
  <si>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</si>
  <si>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</si>
  <si>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</si>
  <si>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</si>
  <si>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</si>
  <si>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</si>
  <si>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</si>
  <si>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</si>
  <si>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</si>
  <si>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</si>
  <si>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</si>
  <si>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</si>
  <si>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</si>
  <si>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</si>
  <si>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</si>
  <si>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</si>
  <si>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</si>
  <si>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</si>
  <si>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</si>
  <si>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</si>
  <si>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</si>
  <si>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</si>
  <si>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</si>
  <si>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</si>
  <si>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</si>
  <si>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</si>
  <si>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</si>
  <si>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</si>
  <si>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</si>
  <si>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</si>
  <si>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</si>
  <si>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</si>
  <si>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</si>
  <si>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</si>
  <si>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</si>
  <si>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</si>
  <si>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</si>
  <si>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</si>
  <si>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</si>
  <si>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</si>
  <si>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</si>
  <si>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</si>
  <si>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</si>
  <si>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</si>
  <si>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</si>
  <si>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</si>
  <si>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</si>
  <si>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</si>
  <si>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</si>
  <si>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</si>
  <si>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</si>
  <si>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</si>
  <si>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</si>
  <si>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</si>
  <si>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</si>
  <si>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</si>
  <si>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</si>
  <si>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</si>
  <si>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</si>
  <si>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</si>
  <si>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</si>
  <si>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</si>
  <si>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</si>
  <si>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</si>
  <si>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</si>
  <si>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</si>
  <si>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</si>
  <si>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</si>
  <si>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</si>
  <si>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</si>
  <si>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</si>
  <si>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</si>
  <si>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</si>
  <si>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</si>
  <si>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</si>
  <si>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</si>
  <si>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</si>
  <si>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</si>
  <si>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</si>
  <si>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</si>
  <si>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</si>
  <si>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</si>
  <si>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</si>
  <si>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</si>
  <si>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</si>
  <si>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</si>
  <si>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</si>
  <si>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</si>
  <si>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</si>
  <si>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</si>
  <si>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</si>
  <si>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</si>
  <si>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</si>
  <si>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</si>
  <si>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</si>
  <si>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</si>
  <si>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</si>
  <si>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</si>
  <si>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</si>
  <si>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</si>
  <si>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</si>
  <si>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</si>
  <si>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</si>
  <si>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</si>
  <si>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</si>
  <si>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</si>
  <si>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</si>
  <si>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</si>
  <si>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</si>
  <si>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</si>
  <si>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</si>
  <si>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</si>
  <si>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</si>
  <si>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</si>
  <si>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</si>
  <si>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</si>
  <si>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</si>
  <si>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</si>
  <si>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</si>
  <si>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</si>
  <si>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</si>
  <si>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</si>
  <si>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</si>
  <si>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</si>
  <si>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</si>
  <si>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</si>
  <si>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</si>
  <si>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</si>
  <si>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</si>
  <si>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</si>
  <si>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</si>
  <si>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</si>
  <si>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</si>
  <si>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</si>
  <si>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</si>
  <si>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</si>
  <si>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</si>
  <si>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</si>
  <si>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</si>
  <si>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</si>
  <si>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</si>
  <si>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</si>
  <si>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</si>
  <si>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</si>
  <si>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</si>
  <si>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</si>
  <si>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</si>
  <si>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</si>
  <si>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</si>
  <si>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</si>
  <si>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</si>
  <si>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</si>
  <si>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</si>
  <si>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</si>
  <si>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</si>
  <si>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</si>
  <si>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</si>
  <si>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</si>
  <si>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</si>
  <si>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</si>
  <si>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</si>
  <si>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</si>
  <si>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</si>
  <si>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</si>
  <si>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</si>
  <si>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</si>
  <si>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</si>
  <si>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</si>
  <si>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</si>
  <si>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</si>
  <si>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</si>
  <si>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</si>
  <si>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</si>
  <si>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</si>
  <si>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</si>
  <si>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</si>
  <si>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</si>
  <si>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</si>
  <si>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</si>
  <si>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</si>
  <si>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</si>
  <si>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</si>
  <si>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</si>
  <si>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</si>
  <si>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</si>
  <si>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</si>
  <si>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</si>
  <si>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</si>
  <si>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</si>
  <si>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</si>
  <si>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</si>
  <si>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</si>
  <si>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</si>
  <si>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</si>
  <si>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</si>
  <si>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</si>
  <si>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</si>
  <si>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</si>
  <si>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</si>
  <si>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</si>
  <si>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</si>
  <si>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</si>
  <si>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</si>
  <si>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</si>
  <si>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</si>
  <si>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</si>
  <si>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</si>
  <si>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</si>
  <si>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</si>
  <si>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</si>
  <si>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</si>
  <si>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</si>
  <si>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</si>
  <si>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</si>
  <si>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</si>
  <si>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</si>
  <si>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</si>
  <si>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</si>
  <si>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</si>
  <si>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</si>
  <si>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</si>
  <si>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</si>
  <si>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</si>
  <si>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</si>
  <si>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</si>
  <si>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</si>
  <si>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</si>
  <si>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</si>
  <si>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</si>
  <si>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</si>
  <si>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</si>
  <si>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</si>
  <si>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</si>
  <si>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</si>
  <si>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</si>
  <si>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</si>
  <si>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</si>
  <si>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</si>
  <si>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</si>
  <si>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</si>
  <si>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</si>
  <si>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</si>
  <si>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</si>
  <si>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</si>
  <si>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</si>
  <si>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</si>
  <si>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</si>
  <si>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</si>
  <si>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</si>
  <si>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</si>
  <si>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</si>
  <si>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</si>
  <si>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</si>
  <si>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</si>
  <si>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</si>
  <si>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</si>
  <si>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</si>
  <si>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</si>
  <si>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</si>
  <si>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</si>
  <si>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</si>
  <si>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</si>
  <si>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</si>
  <si>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</si>
  <si>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</si>
  <si>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</si>
  <si>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</si>
  <si>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</si>
  <si>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</si>
  <si>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</si>
  <si>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</si>
  <si>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</si>
  <si>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</si>
  <si>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</si>
  <si>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</si>
  <si>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</si>
  <si>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</si>
  <si>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</si>
  <si>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</si>
  <si>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</si>
  <si>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</si>
  <si>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</si>
  <si>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</si>
  <si>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</si>
  <si>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</si>
  <si>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</si>
  <si>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</si>
  <si>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</si>
  <si>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</si>
  <si>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</si>
  <si>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</si>
  <si>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</si>
  <si>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</si>
  <si>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</si>
  <si>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</si>
  <si>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</si>
  <si>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</si>
  <si>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</si>
  <si>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</si>
  <si>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</si>
  <si>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</si>
  <si>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</si>
  <si>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</si>
  <si>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</si>
  <si>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</si>
  <si>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</si>
  <si>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</si>
  <si>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</si>
  <si>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</si>
  <si>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</si>
  <si>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</si>
  <si>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</si>
  <si>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</si>
  <si>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</si>
  <si>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</si>
  <si>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</si>
  <si>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</si>
  <si>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</si>
  <si>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</si>
  <si>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</si>
  <si>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</si>
  <si>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</si>
  <si>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</si>
  <si>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</si>
  <si>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</si>
  <si>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</si>
  <si>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</si>
  <si>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</si>
  <si>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</si>
  <si>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</si>
  <si>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</si>
  <si>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</si>
  <si>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</si>
  <si>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</si>
  <si>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</si>
  <si>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</si>
  <si>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</si>
  <si>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</si>
  <si>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</si>
  <si>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</si>
  <si>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</si>
  <si>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</si>
  <si>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</si>
  <si>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</si>
  <si>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</si>
  <si>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</si>
  <si>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</si>
  <si>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</si>
  <si>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</si>
  <si>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</si>
  <si>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</si>
  <si>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</si>
  <si>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</si>
  <si>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</si>
  <si>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</si>
  <si>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</si>
  <si>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</si>
  <si>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</si>
  <si>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</si>
  <si>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</si>
  <si>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</si>
  <si>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</si>
  <si>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</si>
  <si>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</si>
  <si>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</si>
  <si>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</si>
  <si>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</si>
  <si>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</si>
  <si>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</si>
  <si>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</si>
  <si>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</si>
  <si>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</si>
  <si>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</si>
  <si>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</si>
  <si>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</si>
  <si>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</si>
  <si>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</si>
  <si>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</si>
  <si>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</si>
  <si>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</si>
  <si>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</si>
  <si>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</si>
  <si>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</si>
  <si>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</si>
  <si>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</si>
  <si>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</si>
  <si>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</si>
  <si>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</si>
  <si>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</si>
  <si>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</si>
  <si>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</si>
  <si>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</si>
  <si>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</si>
  <si>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</si>
  <si>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</si>
  <si>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</si>
  <si>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</si>
  <si>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</si>
  <si>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</si>
  <si>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</si>
  <si>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</si>
  <si>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</si>
  <si>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</si>
  <si>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</si>
  <si>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</si>
  <si>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</si>
  <si>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</si>
  <si>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</si>
  <si>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</si>
  <si>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</si>
  <si>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</si>
  <si>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</si>
  <si>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</si>
  <si>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</si>
  <si>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</si>
  <si>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</si>
  <si>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</si>
  <si>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</si>
  <si>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</si>
  <si>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</si>
  <si>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</si>
  <si>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</si>
  <si>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</si>
  <si>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</si>
  <si>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</si>
  <si>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</si>
  <si>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</si>
  <si>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</si>
  <si>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</si>
  <si>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</si>
  <si>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</si>
  <si>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</si>
  <si>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</si>
  <si>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</si>
  <si>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</si>
  <si>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</si>
  <si>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</si>
  <si>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</si>
  <si>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</si>
  <si>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</si>
  <si>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</si>
  <si>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</si>
  <si>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</si>
  <si>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</si>
  <si>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</si>
  <si>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</si>
  <si>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</si>
  <si>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</si>
  <si>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</si>
  <si>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</si>
  <si>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</si>
  <si>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</si>
  <si>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</si>
  <si>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</si>
  <si>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</si>
  <si>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</si>
  <si>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</si>
  <si>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</si>
  <si>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</si>
  <si>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</si>
  <si>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</si>
  <si>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</si>
  <si>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</si>
  <si>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</si>
  <si>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</si>
  <si>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</si>
  <si>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</si>
  <si>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</si>
  <si>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</si>
  <si>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</si>
  <si>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</si>
  <si>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</si>
  <si>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</si>
  <si>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</si>
  <si>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</si>
  <si>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</si>
  <si>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</si>
  <si>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</si>
  <si>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</si>
  <si>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</si>
  <si>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</si>
  <si>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</si>
  <si>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</si>
  <si>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</si>
  <si>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</si>
  <si>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</si>
  <si>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</si>
  <si>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</si>
  <si>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</si>
  <si>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</si>
  <si>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</si>
  <si>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</si>
  <si>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</si>
  <si>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</si>
  <si>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</si>
  <si>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</si>
  <si>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</si>
  <si>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</si>
  <si>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</si>
  <si>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</si>
  <si>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</si>
  <si>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</si>
  <si>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</si>
  <si>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</si>
  <si>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</si>
  <si>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</si>
  <si>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</si>
  <si>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</si>
  <si>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</si>
  <si>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</si>
  <si>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</si>
  <si>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</si>
  <si>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</si>
  <si>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</si>
  <si>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</si>
  <si>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</si>
  <si>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</si>
  <si>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</si>
  <si>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</si>
  <si>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</si>
  <si>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</si>
  <si>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</si>
  <si>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</si>
  <si>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</si>
  <si>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</si>
  <si>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</si>
  <si>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</si>
  <si>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</si>
  <si>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</si>
  <si>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</si>
  <si>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</si>
  <si>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</si>
  <si>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</si>
  <si>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</si>
  <si>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</si>
  <si>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</si>
  <si>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</si>
  <si>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</si>
  <si>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</si>
  <si>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</si>
  <si>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</si>
  <si>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</si>
  <si>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</si>
  <si>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</si>
  <si>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</si>
  <si>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</si>
  <si>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</si>
  <si>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</si>
  <si>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</si>
  <si>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</si>
  <si>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</si>
  <si>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</si>
  <si>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</si>
  <si>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</si>
  <si>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</si>
  <si>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</si>
  <si>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</si>
  <si>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</si>
  <si>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</si>
  <si>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</si>
  <si>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</si>
  <si>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</si>
  <si>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</si>
  <si>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</si>
  <si>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</si>
  <si>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</si>
  <si>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</si>
  <si>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</si>
  <si>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</si>
  <si>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</si>
  <si>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</si>
  <si>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</si>
  <si>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</si>
  <si>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</si>
  <si>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</si>
  <si>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</si>
  <si>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</si>
  <si>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</si>
  <si>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</si>
  <si>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</si>
  <si>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</si>
  <si>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</si>
  <si>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</si>
  <si>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</si>
  <si>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</si>
  <si>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</si>
  <si>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</si>
  <si>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</si>
  <si>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</si>
  <si>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</si>
  <si>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</si>
  <si>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</si>
  <si>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</si>
  <si>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</si>
  <si>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</si>
  <si>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</si>
  <si>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</si>
  <si>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</si>
  <si>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</si>
  <si>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</si>
  <si>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</si>
  <si>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</si>
  <si>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</si>
  <si>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</si>
  <si>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</si>
  <si>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</si>
  <si>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</si>
  <si>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</si>
  <si>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</si>
  <si>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</si>
  <si>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</si>
  <si>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</si>
  <si>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</si>
  <si>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</si>
  <si>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</si>
  <si>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</si>
  <si>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</si>
  <si>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</si>
  <si>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</si>
  <si>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</si>
  <si>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</si>
  <si>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</si>
  <si>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</si>
  <si>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</si>
  <si>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</si>
  <si>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</si>
  <si>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</si>
  <si>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</si>
  <si>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</si>
  <si>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</si>
  <si>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</si>
  <si>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</si>
  <si>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</si>
  <si>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</si>
  <si>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</si>
  <si>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</si>
  <si>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</si>
  <si>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</si>
  <si>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</si>
  <si>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</si>
  <si>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</si>
  <si>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</si>
  <si>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</si>
  <si>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</si>
  <si>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</si>
  <si>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</si>
  <si>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</si>
  <si>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</si>
  <si>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</si>
  <si>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</si>
  <si>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</si>
  <si>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</si>
  <si>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</si>
  <si>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</si>
  <si>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</si>
  <si>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</si>
  <si>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</si>
  <si>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</si>
  <si>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</si>
  <si>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</si>
  <si>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</si>
  <si>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</si>
  <si>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</si>
  <si>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</si>
  <si>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</si>
  <si>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</si>
  <si>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</si>
  <si>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</si>
  <si>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</si>
  <si>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</si>
  <si>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</si>
  <si>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</si>
  <si>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</si>
  <si>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</si>
  <si>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</si>
  <si>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</si>
  <si>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</si>
  <si>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</si>
  <si>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</si>
  <si>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</si>
  <si>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</si>
  <si>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</si>
  <si>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</si>
  <si>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</si>
  <si>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</si>
  <si>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</si>
  <si>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</si>
  <si>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</si>
  <si>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</si>
  <si>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</si>
  <si>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</si>
  <si>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</si>
  <si>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</si>
  <si>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</si>
  <si>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</si>
  <si>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</si>
  <si>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</si>
  <si>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</si>
  <si>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</si>
  <si>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</si>
  <si>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</si>
  <si>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</si>
  <si>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</si>
  <si>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</si>
  <si>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</si>
  <si>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</si>
  <si>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</si>
  <si>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</si>
  <si>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</si>
  <si>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</si>
  <si>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</si>
  <si>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</si>
  <si>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</si>
  <si>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</si>
  <si>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</si>
  <si>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</si>
  <si>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</si>
  <si>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</si>
  <si>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</si>
  <si>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</si>
  <si>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</si>
  <si>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</si>
  <si>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</si>
  <si>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</si>
  <si>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</si>
  <si>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</si>
  <si>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</si>
  <si>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</si>
  <si>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</si>
  <si>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</si>
  <si>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</si>
  <si>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</si>
  <si>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</si>
  <si>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</si>
  <si>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</si>
  <si>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</si>
  <si>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</si>
  <si>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</si>
  <si>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</si>
  <si>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</si>
  <si>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</si>
  <si>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</si>
  <si>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</si>
  <si>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</si>
  <si>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</si>
  <si>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</si>
  <si>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</si>
  <si>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</si>
  <si>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</si>
  <si>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</si>
  <si>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</si>
  <si>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</si>
  <si>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</si>
  <si>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</si>
  <si>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</si>
  <si>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</si>
  <si>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</si>
  <si>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</si>
  <si>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</si>
  <si>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</si>
  <si>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</si>
  <si>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</si>
  <si>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</si>
  <si>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</si>
  <si>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</si>
  <si>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</si>
  <si>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</si>
  <si>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</si>
  <si>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</si>
  <si>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</si>
  <si>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</si>
  <si>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</si>
  <si>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</si>
  <si>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</si>
  <si>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</si>
  <si>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</si>
  <si>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</si>
  <si>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</si>
  <si>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</si>
  <si>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</si>
  <si>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</si>
  <si>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</si>
  <si>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</si>
  <si>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</si>
  <si>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</si>
  <si>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</si>
  <si>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</si>
  <si>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</si>
  <si>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</si>
  <si>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</si>
  <si>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</si>
  <si>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</si>
  <si>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</si>
  <si>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</si>
  <si>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</si>
  <si>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</si>
  <si>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</si>
  <si>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</si>
  <si>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</si>
  <si>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</si>
  <si>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</si>
  <si>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</si>
  <si>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</si>
  <si>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</si>
  <si>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</si>
  <si>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</si>
  <si>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</si>
  <si>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</si>
  <si>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</si>
  <si>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</si>
  <si>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</si>
  <si>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</si>
  <si>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</si>
  <si>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</si>
  <si>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</si>
  <si>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</si>
  <si>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</si>
  <si>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</si>
  <si>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</si>
  <si>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</si>
  <si>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</si>
  <si>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</si>
  <si>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</si>
  <si>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</si>
  <si>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</si>
  <si>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</si>
  <si>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</si>
  <si>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</si>
  <si>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</si>
  <si>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</si>
  <si>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</si>
  <si>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</si>
  <si>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</si>
  <si>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</si>
  <si>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</si>
  <si>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</si>
  <si>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</si>
  <si>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</si>
  <si>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</si>
  <si>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</si>
  <si>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</si>
  <si>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</si>
  <si>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</si>
  <si>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</si>
  <si>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</si>
  <si>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</si>
  <si>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</si>
  <si>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</si>
  <si>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</si>
  <si>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</si>
  <si>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</si>
  <si>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</si>
  <si>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</si>
  <si>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</si>
  <si>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</si>
  <si>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</si>
  <si>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</si>
  <si>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</si>
  <si>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</si>
  <si>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</si>
  <si>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</si>
  <si>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</si>
  <si>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</si>
  <si>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</si>
  <si>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</si>
  <si>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</si>
  <si>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</si>
  <si>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</si>
  <si>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</si>
  <si>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</si>
  <si>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</si>
  <si>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</si>
  <si>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</si>
  <si>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</si>
  <si>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</si>
  <si>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</si>
  <si>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</si>
  <si>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</si>
  <si>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</si>
  <si>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</si>
  <si>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</si>
  <si>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</si>
  <si>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</si>
  <si>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</si>
  <si>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</si>
  <si>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</si>
  <si>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</si>
  <si>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</si>
  <si>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</si>
  <si>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</si>
  <si>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</si>
  <si>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</si>
  <si>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</si>
  <si>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</si>
  <si>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</si>
  <si>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</si>
  <si>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</si>
  <si>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</si>
  <si>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</si>
  <si>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</si>
  <si>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</si>
  <si>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</si>
  <si>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</si>
  <si>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</si>
  <si>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</si>
  <si>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</si>
  <si>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</si>
  <si>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</si>
  <si>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</si>
  <si>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</si>
  <si>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</si>
  <si>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</si>
  <si>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</si>
  <si>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</si>
  <si>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</si>
  <si>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</si>
  <si>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</si>
  <si>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</si>
  <si>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</si>
  <si>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</si>
  <si>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</si>
  <si>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</si>
  <si>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</si>
  <si>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</si>
  <si>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</si>
  <si>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</si>
  <si>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</si>
  <si>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</si>
  <si>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</si>
  <si>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</si>
  <si>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</si>
  <si>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</si>
  <si>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</si>
  <si>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</si>
  <si>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</si>
  <si>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</si>
  <si>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</si>
  <si>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</si>
  <si>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</si>
  <si>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</si>
  <si>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</si>
  <si>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</si>
  <si>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</si>
  <si>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</si>
  <si>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</si>
  <si>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</si>
  <si>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</si>
  <si>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</si>
  <si>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</si>
  <si>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</si>
  <si>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</si>
  <si>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</si>
  <si>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</si>
  <si>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</si>
  <si>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</si>
  <si>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</si>
  <si>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</si>
  <si>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</si>
  <si>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</si>
  <si>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</si>
  <si>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</si>
  <si>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</si>
  <si>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</si>
  <si>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</si>
  <si>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</si>
  <si>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</si>
  <si>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</si>
  <si>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</si>
  <si>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</si>
  <si>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</si>
  <si>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</si>
  <si>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</si>
  <si>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</si>
  <si>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</si>
  <si>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</si>
  <si>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</si>
  <si>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</si>
  <si>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</si>
  <si>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</si>
  <si>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</si>
  <si>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</si>
  <si>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</si>
  <si>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</si>
  <si>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</si>
  <si>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</si>
  <si>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</si>
  <si>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</si>
  <si>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</si>
  <si>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</si>
  <si>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</si>
  <si>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</si>
  <si>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</si>
  <si>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</si>
  <si>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</si>
  <si>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</si>
  <si>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</si>
  <si>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</si>
  <si>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</si>
  <si>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</si>
  <si>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</si>
  <si>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</si>
  <si>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</si>
  <si>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</si>
  <si>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</si>
  <si>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</si>
  <si>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</si>
  <si>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</si>
  <si>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</si>
  <si>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</si>
  <si>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</si>
  <si>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</si>
  <si>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</si>
  <si>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</si>
  <si>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</si>
  <si>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</si>
  <si>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</si>
  <si>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</si>
  <si>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</si>
  <si>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</si>
  <si>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</si>
  <si>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</si>
  <si>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</si>
  <si>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</si>
  <si>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</si>
  <si>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</si>
  <si>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</si>
  <si>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</si>
  <si>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</si>
  <si>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</si>
  <si>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</si>
  <si>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</si>
  <si>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</si>
  <si>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</si>
  <si>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</si>
  <si>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</si>
  <si>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</si>
  <si>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</si>
  <si>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</si>
  <si>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</si>
  <si>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</si>
  <si>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</si>
  <si>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</si>
  <si>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</si>
  <si>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</si>
  <si>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</si>
  <si>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</si>
  <si>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</si>
  <si>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</si>
  <si>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</si>
  <si>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</si>
  <si>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</si>
  <si>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</si>
  <si>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</si>
  <si>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</si>
  <si>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</si>
  <si>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</si>
  <si>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</si>
  <si>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</si>
  <si>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</si>
  <si>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</si>
  <si>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</si>
  <si>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</si>
  <si>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</si>
  <si>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</si>
  <si>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</si>
  <si>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</si>
  <si>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</si>
  <si>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</si>
  <si>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</si>
  <si>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</si>
  <si>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</si>
  <si>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</si>
  <si>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</si>
  <si>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</si>
  <si>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</si>
  <si>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</si>
  <si>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</si>
  <si>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</si>
  <si>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</si>
  <si>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</si>
  <si>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</si>
  <si>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</si>
  <si>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</si>
  <si>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</si>
  <si>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</si>
  <si>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</si>
  <si>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</si>
  <si>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</si>
  <si>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</si>
  <si>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</si>
  <si>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</si>
  <si>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</si>
  <si>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</si>
  <si>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</si>
  <si>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</si>
  <si>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</si>
  <si>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</si>
  <si>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</si>
  <si>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</si>
  <si>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</si>
  <si>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</si>
  <si>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</si>
  <si>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</si>
  <si>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</si>
  <si>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</si>
  <si>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</si>
  <si>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</si>
  <si>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</si>
  <si>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</si>
  <si>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</si>
  <si>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</si>
  <si>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</si>
  <si>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</si>
  <si>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</si>
  <si>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</si>
  <si>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</si>
  <si>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</si>
  <si>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</si>
  <si>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</si>
  <si>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</si>
  <si>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</si>
  <si>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</si>
  <si>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</si>
  <si>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</si>
  <si>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</si>
  <si>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</si>
  <si>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</si>
  <si>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</si>
  <si>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</si>
  <si>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</si>
  <si>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</si>
  <si>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</si>
  <si>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</si>
  <si>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</si>
  <si>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</si>
  <si>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</si>
  <si>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</si>
  <si>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</si>
  <si>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</si>
  <si>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</si>
  <si>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</si>
  <si>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</si>
  <si>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</si>
  <si>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</si>
  <si>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</si>
  <si>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</si>
  <si>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</si>
  <si>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</si>
  <si>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</si>
  <si>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</si>
  <si>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</si>
  <si>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</si>
  <si>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</si>
  <si>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</si>
  <si>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</si>
  <si>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</si>
  <si>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</si>
  <si>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</si>
  <si>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</si>
  <si>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</si>
  <si>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</si>
  <si>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</si>
  <si>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</si>
  <si>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</si>
  <si>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</si>
  <si>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</si>
  <si>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</si>
  <si>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</si>
  <si>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</si>
  <si>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</si>
  <si>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</si>
  <si>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</si>
  <si>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</si>
  <si>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</si>
  <si>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</si>
  <si>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</si>
  <si>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</si>
  <si>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</si>
  <si>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</si>
  <si>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</si>
  <si>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</si>
  <si>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</si>
  <si>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</si>
  <si>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</si>
  <si>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</si>
  <si>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</si>
  <si>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</si>
  <si>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</si>
  <si>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</si>
  <si>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</si>
  <si>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</si>
  <si>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</si>
  <si>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</si>
  <si>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</si>
  <si>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</si>
  <si>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</si>
  <si>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</si>
  <si>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</si>
  <si>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</si>
  <si>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</si>
  <si>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</si>
  <si>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</si>
  <si>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</si>
  <si>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</si>
  <si>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</si>
  <si>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</si>
  <si>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</si>
  <si>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</si>
  <si>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</si>
  <si>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</si>
  <si>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</si>
  <si>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</si>
  <si>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</si>
  <si>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</si>
  <si>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</si>
  <si>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</si>
  <si>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</si>
  <si>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</si>
  <si>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</si>
  <si>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</si>
  <si>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</si>
  <si>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</si>
  <si>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</si>
  <si>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</si>
  <si>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</si>
  <si>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</si>
  <si>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</si>
  <si>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</si>
  <si>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</si>
  <si>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</si>
  <si>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</si>
  <si>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</si>
  <si>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</si>
  <si>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</si>
  <si>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</si>
  <si>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</si>
  <si>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</si>
  <si>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</si>
  <si>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</si>
  <si>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</si>
  <si>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</si>
  <si>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</si>
  <si>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</si>
  <si>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</si>
  <si>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</si>
  <si>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</si>
  <si>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</si>
  <si>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</si>
  <si>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</si>
  <si>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</si>
  <si>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</si>
  <si>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</si>
  <si>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</si>
  <si>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</si>
  <si>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</si>
  <si>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</si>
  <si>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</si>
  <si>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</si>
  <si>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</si>
  <si>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</si>
  <si>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</si>
  <si>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</si>
  <si>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</si>
  <si>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</si>
  <si>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</si>
  <si>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</si>
  <si>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</si>
  <si>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</si>
  <si>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</si>
  <si>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</si>
  <si>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</si>
  <si>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</si>
  <si>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</si>
  <si>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</si>
  <si>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</si>
  <si>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</si>
  <si>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</si>
  <si>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</si>
  <si>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</si>
  <si>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</si>
  <si>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</si>
  <si>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</si>
  <si>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</si>
  <si>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</si>
  <si>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</si>
  <si>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</si>
  <si>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</si>
  <si>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</si>
  <si>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</si>
  <si>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</si>
  <si>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</si>
  <si>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</si>
  <si>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</si>
  <si>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</si>
  <si>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</si>
  <si>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</si>
  <si>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</si>
  <si>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</si>
  <si>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</si>
  <si>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</si>
  <si>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</si>
  <si>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</si>
  <si>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</si>
  <si>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</si>
  <si>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</si>
  <si>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</si>
  <si>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</si>
  <si>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</si>
  <si>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</si>
  <si>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</si>
  <si>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</si>
  <si>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</si>
  <si>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</si>
  <si>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</si>
  <si>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</si>
  <si>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</si>
  <si>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</si>
  <si>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</si>
  <si>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</si>
  <si>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</si>
  <si>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</si>
  <si>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</si>
  <si>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</si>
  <si>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</si>
  <si>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</si>
  <si>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</si>
  <si>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</si>
  <si>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</si>
  <si>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</si>
  <si>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</si>
  <si>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</si>
  <si>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</si>
  <si>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</si>
  <si>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</si>
  <si>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</si>
  <si>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</si>
  <si>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</si>
  <si>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</si>
  <si>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</si>
  <si>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</si>
  <si>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</si>
  <si>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</si>
  <si>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</si>
  <si>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</si>
  <si>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</si>
  <si>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</si>
  <si>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</si>
  <si>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</si>
  <si>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</si>
  <si>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</si>
  <si>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</si>
  <si>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</si>
  <si>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</si>
  <si>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</si>
  <si>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</si>
  <si>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</si>
  <si>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</si>
  <si>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</si>
  <si>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</si>
  <si>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</si>
  <si>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</si>
  <si>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</si>
  <si>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</si>
  <si>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</si>
  <si>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</si>
  <si>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</si>
  <si>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</si>
  <si>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</si>
  <si>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</si>
  <si>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</si>
  <si>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</si>
  <si>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</si>
  <si>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</si>
  <si>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</si>
  <si>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</si>
  <si>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</si>
  <si>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</si>
  <si>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</si>
  <si>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</si>
  <si>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</si>
  <si>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</si>
  <si>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</si>
  <si>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</si>
  <si>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</si>
  <si>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</si>
  <si>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</si>
  <si>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</si>
  <si>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</si>
  <si>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</si>
  <si>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</si>
  <si>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</si>
  <si>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</si>
  <si>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</si>
  <si>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</si>
  <si>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</si>
  <si>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</si>
  <si>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</si>
  <si>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</si>
  <si>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</si>
  <si>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</si>
  <si>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</si>
  <si>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</si>
  <si>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</si>
  <si>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</si>
  <si>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</si>
  <si>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</si>
  <si>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</si>
  <si>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</si>
  <si>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</si>
  <si>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</si>
  <si>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</si>
  <si>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</si>
  <si>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</si>
  <si>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</si>
  <si>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</si>
  <si>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</si>
  <si>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</si>
  <si>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</si>
  <si>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</si>
  <si>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</si>
  <si>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</si>
  <si>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</si>
  <si>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</si>
  <si>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</si>
  <si>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</si>
  <si>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</si>
  <si>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</si>
  <si>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</si>
  <si>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</si>
  <si>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</si>
  <si>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</si>
  <si>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</si>
  <si>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</si>
  <si>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</si>
  <si>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</si>
  <si>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</si>
  <si>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</si>
  <si>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</si>
  <si>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</si>
  <si>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</si>
  <si>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</si>
  <si>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</si>
  <si>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</si>
  <si>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</si>
  <si>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</si>
  <si>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</si>
  <si>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</si>
  <si>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</si>
  <si>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</si>
  <si>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</si>
  <si>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</si>
  <si>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</si>
  <si>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</si>
  <si>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</si>
  <si>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</si>
  <si>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</si>
  <si>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</si>
  <si>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</si>
  <si>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</si>
  <si>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</si>
  <si>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</si>
  <si>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</si>
  <si>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</si>
  <si>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</si>
  <si>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</si>
  <si>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</si>
  <si>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</si>
  <si>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</si>
  <si>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</si>
  <si>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</si>
  <si>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</si>
  <si>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</si>
  <si>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</si>
  <si>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</si>
  <si>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</si>
  <si>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</si>
  <si>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</si>
  <si>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</si>
  <si>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</si>
  <si>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</si>
  <si>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</si>
  <si>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</si>
  <si>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</si>
  <si>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</si>
  <si>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</si>
  <si>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</si>
  <si>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</si>
  <si>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</si>
  <si>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</si>
  <si>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</si>
  <si>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</si>
  <si>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</si>
  <si>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</si>
  <si>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</si>
  <si>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</si>
  <si>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</si>
  <si>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</si>
  <si>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</si>
  <si>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</si>
  <si>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</si>
  <si>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</si>
  <si>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</si>
  <si>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</si>
  <si>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</si>
  <si>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</si>
  <si>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</si>
  <si>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</si>
  <si>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</si>
  <si>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</si>
  <si>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</si>
  <si>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</si>
  <si>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</si>
  <si>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</si>
  <si>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</si>
  <si>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</si>
  <si>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</si>
  <si>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</si>
  <si>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</si>
  <si>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</si>
  <si>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</si>
  <si>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</si>
  <si>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</si>
  <si>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</si>
  <si>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</si>
  <si>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</si>
  <si>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</si>
  <si>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</si>
  <si>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</si>
  <si>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</si>
  <si>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</si>
  <si>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</si>
  <si>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</si>
  <si>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</si>
  <si>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</si>
  <si>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</si>
  <si>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</si>
  <si>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</si>
  <si>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</si>
  <si>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</si>
  <si>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</si>
  <si>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</si>
  <si>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</si>
  <si>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</si>
  <si>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</si>
  <si>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</si>
  <si>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</si>
  <si>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</si>
  <si>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</si>
  <si>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</si>
  <si>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</si>
  <si>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</si>
  <si>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</si>
  <si>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</si>
  <si>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</si>
  <si>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</si>
  <si>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</si>
  <si>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</si>
  <si>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</si>
  <si>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</si>
  <si>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</si>
  <si>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</si>
  <si>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</si>
  <si>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</si>
  <si>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</si>
  <si>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</si>
  <si>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</si>
  <si>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</si>
  <si>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</si>
  <si>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</si>
  <si>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</si>
  <si>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</si>
  <si>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</si>
  <si>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</si>
  <si>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</si>
  <si>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</si>
  <si>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</si>
  <si>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</si>
  <si>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</si>
  <si>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</si>
  <si>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</si>
  <si>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</si>
  <si>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</si>
  <si>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</si>
  <si>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</si>
  <si>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</si>
  <si>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</si>
  <si>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</si>
  <si>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</si>
  <si>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</si>
  <si>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</si>
  <si>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</si>
  <si>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</si>
  <si>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</si>
  <si>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</si>
  <si>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</si>
  <si>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</si>
  <si>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</si>
  <si>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</si>
  <si>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</si>
  <si>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</si>
  <si>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</si>
  <si>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</si>
  <si>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</si>
  <si>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</si>
  <si>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</si>
  <si>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</si>
  <si>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</si>
  <si>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</si>
  <si>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</si>
  <si>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</si>
  <si>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</si>
  <si>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</si>
  <si>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</si>
  <si>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</si>
  <si>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</si>
  <si>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</si>
  <si>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</si>
  <si>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</si>
  <si>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</si>
  <si>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</si>
  <si>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</si>
  <si>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</si>
  <si>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</si>
  <si>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</si>
  <si>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</si>
  <si>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</si>
  <si>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</si>
  <si>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</si>
  <si>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</si>
  <si>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</si>
  <si>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</si>
  <si>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</si>
  <si>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</si>
  <si>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</si>
  <si>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</si>
  <si>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</si>
  <si>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</si>
  <si>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</si>
  <si>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</si>
  <si>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</si>
  <si>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</si>
  <si>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</si>
  <si>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</si>
  <si>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</si>
  <si>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</si>
  <si>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</si>
  <si>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</si>
  <si>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</si>
  <si>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</si>
  <si>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</si>
  <si>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</si>
  <si>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</si>
  <si>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</si>
  <si>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</si>
  <si>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</si>
  <si>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</si>
  <si>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</si>
  <si>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</si>
  <si>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</si>
  <si>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</si>
  <si>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</si>
  <si>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</si>
  <si>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</si>
  <si>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</si>
  <si>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</si>
  <si>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</si>
  <si>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</si>
  <si>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</si>
  <si>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</si>
  <si>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</si>
  <si>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</si>
  <si>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</si>
  <si>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</si>
  <si>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</si>
  <si>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</si>
  <si>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</si>
  <si>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</si>
  <si>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</si>
  <si>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</si>
  <si>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</si>
  <si>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</si>
  <si>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</si>
  <si>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</si>
  <si>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</si>
  <si>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</si>
  <si>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</si>
  <si>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</si>
  <si>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</si>
  <si>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</si>
  <si>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</si>
  <si>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</si>
  <si>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</si>
  <si>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</si>
  <si>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</si>
  <si>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</si>
  <si>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</si>
  <si>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</si>
  <si>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</si>
  <si>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</si>
  <si>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</si>
  <si>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</si>
  <si>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</si>
  <si>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</si>
  <si>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</si>
  <si>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</si>
  <si>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</si>
  <si>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</si>
  <si>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</si>
  <si>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</si>
  <si>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</si>
  <si>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</si>
  <si>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</si>
  <si>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</si>
  <si>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</si>
  <si>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</si>
  <si>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</si>
  <si>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</si>
  <si>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</si>
  <si>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</si>
  <si>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</si>
  <si>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</si>
  <si>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</si>
  <si>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</si>
  <si>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</si>
  <si>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</si>
  <si>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</si>
  <si>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</si>
  <si>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</si>
  <si>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</si>
  <si>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</si>
  <si>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</si>
  <si>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</si>
  <si>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</si>
  <si>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</si>
  <si>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</si>
  <si>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</si>
  <si>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</si>
  <si>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</si>
  <si>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</si>
  <si>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</si>
  <si>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</si>
  <si>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</si>
  <si>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</si>
  <si>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</si>
  <si>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</si>
  <si>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</si>
  <si>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</si>
  <si>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</si>
  <si>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</si>
  <si>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</si>
  <si>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</si>
  <si>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</si>
  <si>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</si>
  <si>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</si>
  <si>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</si>
  <si>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</si>
  <si>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</si>
  <si>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</si>
  <si>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</si>
  <si>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</si>
  <si>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</si>
  <si>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</si>
  <si>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</si>
  <si>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</si>
  <si>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</si>
  <si>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</si>
  <si>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</si>
  <si>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</si>
  <si>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</si>
  <si>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</si>
  <si>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</si>
  <si>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</si>
  <si>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</si>
  <si>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</si>
  <si>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</si>
  <si>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</si>
  <si>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</si>
  <si>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</si>
  <si>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</si>
  <si>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</si>
  <si>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</si>
  <si>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</si>
  <si>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</si>
  <si>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</si>
  <si>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</si>
  <si>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</si>
  <si>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</si>
  <si>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</si>
  <si>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</si>
  <si>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</si>
  <si>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</si>
  <si>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</si>
  <si>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</si>
  <si>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</si>
  <si>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</si>
  <si>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</si>
  <si>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</si>
  <si>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</si>
  <si>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</si>
  <si>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</si>
  <si>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</si>
  <si>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</si>
  <si>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</si>
  <si>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</si>
  <si>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</si>
  <si>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</si>
  <si>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</si>
  <si>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</si>
  <si>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</si>
  <si>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</si>
  <si>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</si>
  <si>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</si>
  <si>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</si>
  <si>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</si>
  <si>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</si>
  <si>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</si>
  <si>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</si>
  <si>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</si>
  <si>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</si>
  <si>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</si>
  <si>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</si>
  <si>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</si>
  <si>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</si>
  <si>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</si>
  <si>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</si>
  <si>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</si>
  <si>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</si>
  <si>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</si>
  <si>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</si>
  <si>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</si>
  <si>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</si>
  <si>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</si>
  <si>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</si>
  <si>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</si>
  <si>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</si>
  <si>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</si>
  <si>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</si>
  <si>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</si>
  <si>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</si>
  <si>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</si>
  <si>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</si>
  <si>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</si>
  <si>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</si>
  <si>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</si>
  <si>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</si>
  <si>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</si>
  <si>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</si>
  <si>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</si>
  <si>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</si>
  <si>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</si>
  <si>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</si>
  <si>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</si>
  <si>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</si>
  <si>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</si>
  <si>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</si>
  <si>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</si>
  <si>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</si>
  <si>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</si>
  <si>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</si>
  <si>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</si>
  <si>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</si>
  <si>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</si>
  <si>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</si>
  <si>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</si>
  <si>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</si>
  <si>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</si>
  <si>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</si>
  <si>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</si>
  <si>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</si>
  <si>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</si>
  <si>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</si>
  <si>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</si>
  <si>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</si>
  <si>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</si>
  <si>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</si>
  <si>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</si>
  <si>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</si>
  <si>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</si>
  <si>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</si>
  <si>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</si>
  <si>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</si>
  <si>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</si>
  <si>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</si>
  <si>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</si>
  <si>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</si>
  <si>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</si>
  <si>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</si>
  <si>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</si>
  <si>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</si>
  <si>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</si>
  <si>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</si>
  <si>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</si>
  <si>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</si>
  <si>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</si>
  <si>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</si>
  <si>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</si>
  <si>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</si>
  <si>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</si>
  <si>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</si>
  <si>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</si>
  <si>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</si>
  <si>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</si>
  <si>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</si>
  <si>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</si>
  <si>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</si>
  <si>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</si>
  <si>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</si>
  <si>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</si>
  <si>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</si>
  <si>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</si>
  <si>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</si>
  <si>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</si>
  <si>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</si>
  <si>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</si>
  <si>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</si>
  <si>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</si>
  <si>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</si>
  <si>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</si>
  <si>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</si>
  <si>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</si>
  <si>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</si>
  <si>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</si>
  <si>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</si>
  <si>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</si>
  <si>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</si>
  <si>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</si>
  <si>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</si>
  <si>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</si>
  <si>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</si>
  <si>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</si>
  <si>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</si>
  <si>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</si>
  <si>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</si>
  <si>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</si>
  <si>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</si>
  <si>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</si>
  <si>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</si>
  <si>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</si>
  <si>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</si>
  <si>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</si>
  <si>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</si>
  <si>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</si>
  <si>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</si>
  <si>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</si>
  <si>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</si>
  <si>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</si>
  <si>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</si>
  <si>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</si>
  <si>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</si>
  <si>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</si>
  <si>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</si>
  <si>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</si>
  <si>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</si>
  <si>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</si>
  <si>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</si>
  <si>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</si>
  <si>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</si>
  <si>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</si>
  <si>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</si>
  <si>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</si>
  <si>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</si>
  <si>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</si>
  <si>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</si>
  <si>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</si>
  <si>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</si>
  <si>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</si>
  <si>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</si>
  <si>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</si>
  <si>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</si>
  <si>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</si>
  <si>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</si>
  <si>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</si>
  <si>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</si>
  <si>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</si>
  <si>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</si>
  <si>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</si>
  <si>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</si>
  <si>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</si>
  <si>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</si>
  <si>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</si>
  <si>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</si>
  <si>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</si>
  <si>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</si>
  <si>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</si>
  <si>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</si>
  <si>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</si>
  <si>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</si>
  <si>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</si>
  <si>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</si>
  <si>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</si>
  <si>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</si>
  <si>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</si>
  <si>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</si>
  <si>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</si>
  <si>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</si>
  <si>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</si>
  <si>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</si>
  <si>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</si>
  <si>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</si>
  <si>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</si>
  <si>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</si>
  <si>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</si>
  <si>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</si>
  <si>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</si>
  <si>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</si>
  <si>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</si>
  <si>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</si>
  <si>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</si>
  <si>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</si>
  <si>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</si>
  <si>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</si>
  <si>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</si>
  <si>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</si>
  <si>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</si>
  <si>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</si>
  <si>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</si>
  <si>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</si>
  <si>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</si>
  <si>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</si>
  <si>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</si>
  <si>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</si>
  <si>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</si>
  <si>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</si>
  <si>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</si>
  <si>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</si>
  <si>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</si>
  <si>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</si>
  <si>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</si>
  <si>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</si>
  <si>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</si>
  <si>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</si>
  <si>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</si>
  <si>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</si>
  <si>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</si>
  <si>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</si>
  <si>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</si>
  <si>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</si>
  <si>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</si>
  <si>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</si>
  <si>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</si>
  <si>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</si>
  <si>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</si>
  <si>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</si>
  <si>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</si>
  <si>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</si>
  <si>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</si>
  <si>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</si>
  <si>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</si>
  <si>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</si>
  <si>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</si>
  <si>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</si>
  <si>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</si>
  <si>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</si>
  <si>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</si>
  <si>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</si>
  <si>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</si>
  <si>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</si>
  <si>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</si>
  <si>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</si>
  <si>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</si>
  <si>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</si>
  <si>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</si>
  <si>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</si>
  <si>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</si>
  <si>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</si>
  <si>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</si>
  <si>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</si>
  <si>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</si>
  <si>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</si>
  <si>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</si>
  <si>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</si>
  <si>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</si>
  <si>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</si>
  <si>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</si>
  <si>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</si>
  <si>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</si>
  <si>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</si>
  <si>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</si>
  <si>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</si>
  <si>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</si>
  <si>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</si>
  <si>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</si>
  <si>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</si>
  <si>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</si>
  <si>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</si>
  <si>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</si>
  <si>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</si>
  <si>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</si>
  <si>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</si>
  <si>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</si>
  <si>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</si>
  <si>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</si>
  <si>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</si>
  <si>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</si>
  <si>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</si>
  <si>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</si>
  <si>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</si>
  <si>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</si>
  <si>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</si>
  <si>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</si>
  <si>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</si>
  <si>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</si>
  <si>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</si>
  <si>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</si>
  <si>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</si>
  <si>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</si>
  <si>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</si>
  <si>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</si>
  <si>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</si>
  <si>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</si>
  <si>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</si>
  <si>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</si>
  <si>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</si>
  <si>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</si>
  <si>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</si>
  <si>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</si>
  <si>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</si>
  <si>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</si>
  <si>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</si>
  <si>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</si>
  <si>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</si>
  <si>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</si>
  <si>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</si>
  <si>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</si>
  <si>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</si>
  <si>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</si>
  <si>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</si>
  <si>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</si>
  <si>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</si>
  <si>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</si>
  <si>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</si>
  <si>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</si>
  <si>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</si>
  <si>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</si>
  <si>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</si>
  <si>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</si>
  <si>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</si>
  <si>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</si>
  <si>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</si>
  <si>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</si>
  <si>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</si>
  <si>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</si>
  <si>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</si>
  <si>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</si>
  <si>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</si>
  <si>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</si>
  <si>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</si>
  <si>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</si>
  <si>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</si>
  <si>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</si>
  <si>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</si>
  <si>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</si>
  <si>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</si>
  <si>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</si>
  <si>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</si>
  <si>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</si>
  <si>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</si>
  <si>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</si>
  <si>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</si>
  <si>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</si>
  <si>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</si>
  <si>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</si>
  <si>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</si>
  <si>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</si>
  <si>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</si>
  <si>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</si>
  <si>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</si>
  <si>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</si>
  <si>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</si>
  <si>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</si>
  <si>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</si>
  <si>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</si>
  <si>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</si>
  <si>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</si>
  <si>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</si>
  <si>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</si>
  <si>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</si>
  <si>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</si>
  <si>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</si>
  <si>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</si>
  <si>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</si>
  <si>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</si>
  <si>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</si>
  <si>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</si>
  <si>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</si>
  <si>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</si>
  <si>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</si>
  <si>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</si>
  <si>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</si>
  <si>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</si>
  <si>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</si>
  <si>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</si>
  <si>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</si>
  <si>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</si>
  <si>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</si>
  <si>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</si>
  <si>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</si>
  <si>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</si>
  <si>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</si>
  <si>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</si>
  <si>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</si>
  <si>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</si>
  <si>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</si>
  <si>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</si>
  <si>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</si>
  <si>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</si>
  <si>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</si>
  <si>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</si>
  <si>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</si>
  <si>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</si>
  <si>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</si>
  <si>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</si>
  <si>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</si>
  <si>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</si>
  <si>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</si>
  <si>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</si>
  <si>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</si>
  <si>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</si>
  <si>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</si>
  <si>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</si>
  <si>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</si>
  <si>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</si>
  <si>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</si>
  <si>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</si>
  <si>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</si>
  <si>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</si>
  <si>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</si>
  <si>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</si>
  <si>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</si>
  <si>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</si>
  <si>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</si>
  <si>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</si>
  <si>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</si>
  <si>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</si>
  <si>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</si>
  <si>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</si>
  <si>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</si>
  <si>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</si>
  <si>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</si>
  <si>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</si>
  <si>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</si>
  <si>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</si>
  <si>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</si>
  <si>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</si>
  <si>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</si>
  <si>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</si>
  <si>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</si>
  <si>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</si>
  <si>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</si>
  <si>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</si>
  <si>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</si>
  <si>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</si>
  <si>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</si>
  <si>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</si>
  <si>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</si>
  <si>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</si>
  <si>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</si>
  <si>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</si>
  <si>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</si>
  <si>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</si>
  <si>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</si>
  <si>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</si>
  <si>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</si>
  <si>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</si>
  <si>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</si>
  <si>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</si>
  <si>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</si>
  <si>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</si>
  <si>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</si>
  <si>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</si>
  <si>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</si>
  <si>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</si>
  <si>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</si>
  <si>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</si>
  <si>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</si>
  <si>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</si>
  <si>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</si>
  <si>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</si>
  <si>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</si>
  <si>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</si>
  <si>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</si>
  <si>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</si>
  <si>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</si>
  <si>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</si>
  <si>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</si>
  <si>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</si>
  <si>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</si>
  <si>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</si>
  <si>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</si>
  <si>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</si>
  <si>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</si>
  <si>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</si>
  <si>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</si>
  <si>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</si>
  <si>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</si>
  <si>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</si>
  <si>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</si>
  <si>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</si>
  <si>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</si>
  <si>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</si>
  <si>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</si>
  <si>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</si>
  <si>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</si>
  <si>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</si>
  <si>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</si>
  <si>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</si>
  <si>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</si>
  <si>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</si>
  <si>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</si>
  <si>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</si>
  <si>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</si>
  <si>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</si>
  <si>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</si>
  <si>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</si>
  <si>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</si>
  <si>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</si>
  <si>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</si>
  <si>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</si>
  <si>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</si>
  <si>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</si>
  <si>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</si>
  <si>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</si>
  <si>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</si>
  <si>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</si>
  <si>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</si>
  <si>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</si>
  <si>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</si>
  <si>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</si>
  <si>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</si>
  <si>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</si>
  <si>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</si>
  <si>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</si>
  <si>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</si>
  <si>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</si>
  <si>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</si>
  <si>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</si>
  <si>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</si>
  <si>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</si>
  <si>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</si>
  <si>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</si>
  <si>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</si>
  <si>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</si>
  <si>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</si>
  <si>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</si>
  <si>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</si>
  <si>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</si>
  <si>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</si>
  <si>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</si>
  <si>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</si>
  <si>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</si>
  <si>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</si>
  <si>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</si>
  <si>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</si>
  <si>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</si>
  <si>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</si>
  <si>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</si>
  <si>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</si>
  <si>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</si>
  <si>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</si>
  <si>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</si>
  <si>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</si>
  <si>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</si>
  <si>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</si>
  <si>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</si>
  <si>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</si>
  <si>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</si>
  <si>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</si>
  <si>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</si>
  <si>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</si>
  <si>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</si>
  <si>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</si>
  <si>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</si>
  <si>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</si>
  <si>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</si>
  <si>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</si>
  <si>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</si>
  <si>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</si>
  <si>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</si>
  <si>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</si>
  <si>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</si>
  <si>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</si>
  <si>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</si>
  <si>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</si>
  <si>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</si>
  <si>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</si>
  <si>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</si>
  <si>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</si>
  <si>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</si>
  <si>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</si>
  <si>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</si>
  <si>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</si>
  <si>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</si>
  <si>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</si>
  <si>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</si>
  <si>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</si>
  <si>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</si>
  <si>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</si>
  <si>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</si>
  <si>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</si>
  <si>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</si>
  <si>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</si>
  <si>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</si>
  <si>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</si>
  <si>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</si>
  <si>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</si>
  <si>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</si>
  <si>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</si>
  <si>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</si>
  <si>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</si>
  <si>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</si>
  <si>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</si>
  <si>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</si>
  <si>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</si>
  <si>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</si>
  <si>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</si>
  <si>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</si>
  <si>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</si>
  <si>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</si>
  <si>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</si>
  <si>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</si>
  <si>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</si>
  <si>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</si>
  <si>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</si>
  <si>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</si>
  <si>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</si>
  <si>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</si>
  <si>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</si>
  <si>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</si>
  <si>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</si>
  <si>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</si>
  <si>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</si>
  <si>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</si>
  <si>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</si>
  <si>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</si>
  <si>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</si>
  <si>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</si>
  <si>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</si>
  <si>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</si>
  <si>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</si>
  <si>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</si>
  <si>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</si>
  <si>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</si>
  <si>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</si>
  <si>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</si>
  <si>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</si>
  <si>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</si>
  <si>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</si>
  <si>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</si>
  <si>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</si>
  <si>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</si>
  <si>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</si>
  <si>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</si>
  <si>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</si>
  <si>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</si>
  <si>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</si>
  <si>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</si>
  <si>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</si>
  <si>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</si>
  <si>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</si>
  <si>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</si>
  <si>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</si>
  <si>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</si>
  <si>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</si>
  <si>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</si>
  <si>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</si>
  <si>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</si>
  <si>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</si>
  <si>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</si>
  <si>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</si>
  <si>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</si>
  <si>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</si>
  <si>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</si>
  <si>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</si>
  <si>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</si>
  <si>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</si>
  <si>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</si>
  <si>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</si>
  <si>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</si>
  <si>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</si>
  <si>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</si>
  <si>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</si>
  <si>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</si>
  <si>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</si>
  <si>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</si>
  <si>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</si>
  <si>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</si>
  <si>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</si>
  <si>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</si>
  <si>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</si>
  <si>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</si>
  <si>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</si>
  <si>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</si>
  <si>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</si>
  <si>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</si>
  <si>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</si>
  <si>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</si>
  <si>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</si>
  <si>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</si>
  <si>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</si>
  <si>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</si>
  <si>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</si>
  <si>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</si>
  <si>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</si>
  <si>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</si>
  <si>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</si>
  <si>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</si>
  <si>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</si>
  <si>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</si>
  <si>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</si>
  <si>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</si>
  <si>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</si>
  <si>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</si>
  <si>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</si>
  <si>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</si>
  <si>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</si>
  <si>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</si>
  <si>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</si>
  <si>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</si>
  <si>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</si>
  <si>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</si>
  <si>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</si>
  <si>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</si>
  <si>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</si>
  <si>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</si>
  <si>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</si>
  <si>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</si>
  <si>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</si>
  <si>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</si>
  <si>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</si>
  <si>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</si>
  <si>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</si>
  <si>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</si>
  <si>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</si>
  <si>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</si>
  <si>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</si>
  <si>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</si>
  <si>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</si>
  <si>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</si>
  <si>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</si>
  <si>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</si>
  <si>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</si>
  <si>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</si>
  <si>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</si>
  <si>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</si>
  <si>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</si>
  <si>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</si>
  <si>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</si>
  <si>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</si>
  <si>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</si>
  <si>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</si>
  <si>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</si>
  <si>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</si>
  <si>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</si>
  <si>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</si>
  <si>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</si>
  <si>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</si>
  <si>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</si>
  <si>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</si>
  <si>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</si>
  <si>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</si>
  <si>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</si>
  <si>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</si>
  <si>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</si>
  <si>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</si>
  <si>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</si>
  <si>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</si>
  <si>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</si>
  <si>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</si>
  <si>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</si>
  <si>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</si>
  <si>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</si>
  <si>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</si>
  <si>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</si>
  <si>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</si>
  <si>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</si>
  <si>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</si>
  <si>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</si>
  <si>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</si>
  <si>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</si>
  <si>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</si>
  <si>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</si>
  <si>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</si>
  <si>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</si>
  <si>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</si>
  <si>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</si>
  <si>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</si>
  <si>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</si>
  <si>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</si>
  <si>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</si>
  <si>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</si>
  <si>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</si>
  <si>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</si>
  <si>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</si>
  <si>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</si>
  <si>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</si>
  <si>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</si>
  <si>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</si>
  <si>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</si>
  <si>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</si>
  <si>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</si>
  <si>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</si>
  <si>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</si>
  <si>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</si>
  <si>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</si>
  <si>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</si>
  <si>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</si>
  <si>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</si>
  <si>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</si>
  <si>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</si>
  <si>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</si>
  <si>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</si>
  <si>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</si>
  <si>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</si>
  <si>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</si>
  <si>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</si>
  <si>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</si>
  <si>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</si>
  <si>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</si>
  <si>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</si>
  <si>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</si>
  <si>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</si>
  <si>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</si>
  <si>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</si>
  <si>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</si>
  <si>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</si>
  <si>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</si>
  <si>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</si>
  <si>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</si>
  <si>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</si>
  <si>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</si>
  <si>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</si>
  <si>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</si>
  <si>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</si>
  <si>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</si>
  <si>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</si>
  <si>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</si>
  <si>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</si>
  <si>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</si>
  <si>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</si>
  <si>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</si>
  <si>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</si>
  <si>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</si>
  <si>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</si>
  <si>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</si>
  <si>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</si>
  <si>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</si>
  <si>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</si>
  <si>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</si>
  <si>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</si>
  <si>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</si>
  <si>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</si>
  <si>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</si>
  <si>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</si>
  <si>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</si>
  <si>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</si>
  <si>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</si>
  <si>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</si>
  <si>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</si>
  <si>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</si>
  <si>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</si>
  <si>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</si>
  <si>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</si>
  <si>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</si>
  <si>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</si>
  <si>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</si>
  <si>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</si>
  <si>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</si>
  <si>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</si>
  <si>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</si>
  <si>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</si>
  <si>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</si>
  <si>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</si>
  <si>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</si>
  <si>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</si>
  <si>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</si>
  <si>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</si>
  <si>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</si>
  <si>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</si>
  <si>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</si>
  <si>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</si>
  <si>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</si>
  <si>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</si>
  <si>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</si>
  <si>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</si>
  <si>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</si>
  <si>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</si>
  <si>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</si>
  <si>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</si>
  <si>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</si>
  <si>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</si>
  <si>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</si>
  <si>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</si>
  <si>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</si>
  <si>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</si>
  <si>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</si>
  <si>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</si>
  <si>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</si>
  <si>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</si>
  <si>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</si>
  <si>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</si>
  <si>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</si>
  <si>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</si>
  <si>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</si>
  <si>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</si>
  <si>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</si>
  <si>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</si>
  <si>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</si>
  <si>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</si>
  <si>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</si>
  <si>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</si>
  <si>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</si>
  <si>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</si>
  <si>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</si>
  <si>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</si>
  <si>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</si>
  <si>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</si>
  <si>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</si>
  <si>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</si>
  <si>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</si>
  <si>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</si>
  <si>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</si>
  <si>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</si>
  <si>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</si>
  <si>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</si>
  <si>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</si>
  <si>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</si>
  <si>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</si>
  <si>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</si>
  <si>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</si>
  <si>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</si>
  <si>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</si>
  <si>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</si>
  <si>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</si>
  <si>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</si>
  <si>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</si>
  <si>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</si>
  <si>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</si>
  <si>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</si>
  <si>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</si>
  <si>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</si>
  <si>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</si>
  <si>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</si>
  <si>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</si>
  <si>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</si>
  <si>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</si>
  <si>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</si>
  <si>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</si>
  <si>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</si>
  <si>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</si>
  <si>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</si>
  <si>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</si>
  <si>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</si>
  <si>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</si>
  <si>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</si>
  <si>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</si>
  <si>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</si>
  <si>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</si>
  <si>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</si>
  <si>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</si>
  <si>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</si>
  <si>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</si>
  <si>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</si>
  <si>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</si>
  <si>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</si>
  <si>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</si>
  <si>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</si>
  <si>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</si>
  <si>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</si>
  <si>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</si>
  <si>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</si>
  <si>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</si>
  <si>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</si>
  <si>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</si>
  <si>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</si>
  <si>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</si>
  <si>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</si>
  <si>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</si>
  <si>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</si>
  <si>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</si>
  <si>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</si>
  <si>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</si>
  <si>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</si>
  <si>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</si>
  <si>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</si>
  <si>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</si>
  <si>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</si>
  <si>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</si>
  <si>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</si>
  <si>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</si>
  <si>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</si>
  <si>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</si>
  <si>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</si>
  <si>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</si>
  <si>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</si>
  <si>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</si>
  <si>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</si>
  <si>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</si>
  <si>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</si>
  <si>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</si>
  <si>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</si>
  <si>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</si>
  <si>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</si>
  <si>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</si>
  <si>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</si>
  <si>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</si>
  <si>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</si>
  <si>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</si>
  <si>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</si>
  <si>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</si>
  <si>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</si>
  <si>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</si>
  <si>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</si>
  <si>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</si>
  <si>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</si>
  <si>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</si>
  <si>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</si>
  <si>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</si>
  <si>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</si>
  <si>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</si>
  <si>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</si>
  <si>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</si>
  <si>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</si>
  <si>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</si>
  <si>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</si>
  <si>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</si>
  <si>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</si>
  <si>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</si>
  <si>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</si>
  <si>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</si>
  <si>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</si>
  <si>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</si>
  <si>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</si>
  <si>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</si>
  <si>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</si>
  <si>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</si>
  <si>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</si>
  <si>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</si>
  <si>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</si>
  <si>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</si>
  <si>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</si>
  <si>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</si>
  <si>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</si>
  <si>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</si>
  <si>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</si>
  <si>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</si>
  <si>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</si>
  <si>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</si>
  <si>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</si>
  <si>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</si>
  <si>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</si>
  <si>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</si>
  <si>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</si>
  <si>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</si>
  <si>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</si>
  <si>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</si>
  <si>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</si>
  <si>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</si>
  <si>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</si>
  <si>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</si>
  <si>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</si>
  <si>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</si>
  <si>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</si>
  <si>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</si>
  <si>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</si>
  <si>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</si>
  <si>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</si>
  <si>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</si>
  <si>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</si>
  <si>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</si>
  <si>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</si>
  <si>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</si>
  <si>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</si>
  <si>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</si>
  <si>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</si>
  <si>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</si>
  <si>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</si>
  <si>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</si>
  <si>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</si>
  <si>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</si>
  <si>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</si>
  <si>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</si>
  <si>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</si>
  <si>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</si>
  <si>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</si>
  <si>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</si>
  <si>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</si>
  <si>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</si>
  <si>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</si>
  <si>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</si>
  <si>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</si>
  <si>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</si>
  <si>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</si>
  <si>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</si>
  <si>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</si>
  <si>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</si>
  <si>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</si>
  <si>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</si>
  <si>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</si>
  <si>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</si>
  <si>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</si>
  <si>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</si>
  <si>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</si>
  <si>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</si>
  <si>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</si>
  <si>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</si>
  <si>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</si>
  <si>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</si>
  <si>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</si>
  <si>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</si>
  <si>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</si>
  <si>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</si>
  <si>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</si>
  <si>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</si>
  <si>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</si>
  <si>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</si>
  <si>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</si>
  <si>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</si>
  <si>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</si>
  <si>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</si>
  <si>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</si>
  <si>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</si>
  <si>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</si>
  <si>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</si>
  <si>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</si>
  <si>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</si>
  <si>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</si>
  <si>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</si>
  <si>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</si>
  <si>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</si>
  <si>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</si>
  <si>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</si>
  <si>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</si>
  <si>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</si>
  <si>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</si>
  <si>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</si>
  <si>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</si>
  <si>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</si>
  <si>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</si>
  <si>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</si>
  <si>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</si>
  <si>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</si>
  <si>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</si>
  <si>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</si>
  <si>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</si>
  <si>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</si>
  <si>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</si>
  <si>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</si>
  <si>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</si>
  <si>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</si>
  <si>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</si>
  <si>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</si>
  <si>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</si>
  <si>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</si>
  <si>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</si>
  <si>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</si>
  <si>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</si>
  <si>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</si>
  <si>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</si>
  <si>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</si>
  <si>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</si>
  <si>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</si>
  <si>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</si>
  <si>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</si>
  <si>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</si>
  <si>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</si>
  <si>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</si>
  <si>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</si>
  <si>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</si>
  <si>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</si>
  <si>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</si>
  <si>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</si>
  <si>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</si>
  <si>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</si>
  <si>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</si>
  <si>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</si>
  <si>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</si>
  <si>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</si>
  <si>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</si>
  <si>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</si>
  <si>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</si>
  <si>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</si>
  <si>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</si>
  <si>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</si>
  <si>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</si>
  <si>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</si>
  <si>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</si>
  <si>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</si>
  <si>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</si>
  <si>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</si>
  <si>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</si>
  <si>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</si>
  <si>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</si>
  <si>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</si>
  <si>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</si>
  <si>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</si>
  <si>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</si>
  <si>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</si>
  <si>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</si>
  <si>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</si>
  <si>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</si>
  <si>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</si>
  <si>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</si>
  <si>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</si>
  <si>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</si>
  <si>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</si>
  <si>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</si>
  <si>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</si>
  <si>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</si>
  <si>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</si>
  <si>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</si>
  <si>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</si>
  <si>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</si>
  <si>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</si>
  <si>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</si>
  <si>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</si>
  <si>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</si>
  <si>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</si>
  <si>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</si>
  <si>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</si>
  <si>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</si>
  <si>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</si>
  <si>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</si>
  <si>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</si>
  <si>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</si>
  <si>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</si>
  <si>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</si>
  <si>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</si>
  <si>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</si>
  <si>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</si>
  <si>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</si>
  <si>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</si>
  <si>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</si>
  <si>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</si>
  <si>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</si>
  <si>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</si>
  <si>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</si>
  <si>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</si>
  <si>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</si>
  <si>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</si>
  <si>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</si>
  <si>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</si>
  <si>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</si>
  <si>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</si>
  <si>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</si>
  <si>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</si>
  <si>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</si>
  <si>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</si>
  <si>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</si>
  <si>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</si>
  <si>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</si>
  <si>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</si>
  <si>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</si>
  <si>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</si>
  <si>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</si>
  <si>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</si>
  <si>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</si>
  <si>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</si>
  <si>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</si>
  <si>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</si>
  <si>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</si>
  <si>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</si>
  <si>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</si>
  <si>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</si>
  <si>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</si>
  <si>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</si>
  <si>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</si>
  <si>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</si>
  <si>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</si>
  <si>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</si>
  <si>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</si>
  <si>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</si>
  <si>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</si>
  <si>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</si>
  <si>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</si>
  <si>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</si>
  <si>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</si>
  <si>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</si>
  <si>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</si>
  <si>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</si>
  <si>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</si>
  <si>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</si>
  <si>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</si>
  <si>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</si>
  <si>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</si>
  <si>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</si>
  <si>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</si>
  <si>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</si>
  <si>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</si>
  <si>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</si>
  <si>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</si>
  <si>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</si>
  <si>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</si>
  <si>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</si>
  <si>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</si>
  <si>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</si>
  <si>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</si>
  <si>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</si>
  <si>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</si>
  <si>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</si>
  <si>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</si>
  <si>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</si>
  <si>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</si>
  <si>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</si>
  <si>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</si>
  <si>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</si>
  <si>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</si>
  <si>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</si>
  <si>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</si>
  <si>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</si>
  <si>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</si>
  <si>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</si>
  <si>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</si>
  <si>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</si>
  <si>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</si>
  <si>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</si>
  <si>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</si>
  <si>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</si>
  <si>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</si>
  <si>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</si>
  <si>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</si>
  <si>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</si>
  <si>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</si>
  <si>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</si>
  <si>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</si>
  <si>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</si>
  <si>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</si>
  <si>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</si>
  <si>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</si>
  <si>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</si>
  <si>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</si>
  <si>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</si>
  <si>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</si>
  <si>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</si>
  <si>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</si>
  <si>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</si>
  <si>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</si>
  <si>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</si>
  <si>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</si>
  <si>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</si>
  <si>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</si>
  <si>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</si>
  <si>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</si>
  <si>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</si>
  <si>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</si>
  <si>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</si>
  <si>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</si>
  <si>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</si>
  <si>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</si>
  <si>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</si>
  <si>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</si>
  <si>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</si>
  <si>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</si>
  <si>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</si>
  <si>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</si>
  <si>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</si>
  <si>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</si>
  <si>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</si>
  <si>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</si>
  <si>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</si>
  <si>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</si>
  <si>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</si>
  <si>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</si>
  <si>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</si>
  <si>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</si>
  <si>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</si>
  <si>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</si>
  <si>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</si>
  <si>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</si>
  <si>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</si>
  <si>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</si>
  <si>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</si>
  <si>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</si>
  <si>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</si>
  <si>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</si>
  <si>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</si>
  <si>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</si>
  <si>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</si>
  <si>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</si>
  <si>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</si>
  <si>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</si>
  <si>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</si>
  <si>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</si>
  <si>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</si>
  <si>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</si>
  <si>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</si>
  <si>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</si>
  <si>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</si>
  <si>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</si>
  <si>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</si>
  <si>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</si>
  <si>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</si>
  <si>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</si>
  <si>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</si>
  <si>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</si>
  <si>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</si>
  <si>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</si>
  <si>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</si>
  <si>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</si>
  <si>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</si>
  <si>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</si>
  <si>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</si>
  <si>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</si>
  <si>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</si>
  <si>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</si>
  <si>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</si>
  <si>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</si>
  <si>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</si>
  <si>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</si>
  <si>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</si>
  <si>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</si>
  <si>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</si>
  <si>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</si>
  <si>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</si>
  <si>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</si>
  <si>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</si>
  <si>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</si>
  <si>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</si>
  <si>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</si>
  <si>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</si>
  <si>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</si>
  <si>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</si>
  <si>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</si>
  <si>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</si>
  <si>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</si>
  <si>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</si>
  <si>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</si>
  <si>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</si>
  <si>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</si>
  <si>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</si>
  <si>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</si>
  <si>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</si>
  <si>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</si>
  <si>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</si>
  <si>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</si>
  <si>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</si>
  <si>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</si>
  <si>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</si>
  <si>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</si>
  <si>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</si>
  <si>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</si>
  <si>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</si>
  <si>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</si>
  <si>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</si>
  <si>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</si>
  <si>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</si>
  <si>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</si>
  <si>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</si>
  <si>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</si>
  <si>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</si>
  <si>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</si>
  <si>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</si>
  <si>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</si>
  <si>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</si>
  <si>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</si>
  <si>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</si>
  <si>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</si>
  <si>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</si>
  <si>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</si>
  <si>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</si>
  <si>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</si>
  <si>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</si>
  <si>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</si>
  <si>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</si>
  <si>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</si>
  <si>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</si>
  <si>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</si>
  <si>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</si>
  <si>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</si>
  <si>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</si>
  <si>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</si>
  <si>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</si>
  <si>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</si>
  <si>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</si>
  <si>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</si>
  <si>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</si>
  <si>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</si>
  <si>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</si>
  <si>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</si>
  <si>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</si>
  <si>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</si>
  <si>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</si>
  <si>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</si>
  <si>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</si>
  <si>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</si>
  <si>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</si>
  <si>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</si>
  <si>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</si>
  <si>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</si>
  <si>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</si>
  <si>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</si>
  <si>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</si>
  <si>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</si>
  <si>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</si>
  <si>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</si>
  <si>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</si>
  <si>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</si>
  <si>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</si>
  <si>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</si>
  <si>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</si>
  <si>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</si>
  <si>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</si>
  <si>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</si>
  <si>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</si>
  <si>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</si>
  <si>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</si>
  <si>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</si>
  <si>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</si>
  <si>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</si>
  <si>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</si>
  <si>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</si>
  <si>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</si>
  <si>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</si>
  <si>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</si>
  <si>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</si>
  <si>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</si>
  <si>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</si>
  <si>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</si>
  <si>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</si>
  <si>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</si>
  <si>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</si>
  <si>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</si>
  <si>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</si>
  <si>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</si>
  <si>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</si>
  <si>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</si>
  <si>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</si>
  <si>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</si>
  <si>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</si>
  <si>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</si>
  <si>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</si>
  <si>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</si>
  <si>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</si>
  <si>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</si>
  <si>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</si>
  <si>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</si>
  <si>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</si>
  <si>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</si>
  <si>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</si>
  <si>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</si>
  <si>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</si>
  <si>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</si>
  <si>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</si>
  <si>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</si>
  <si>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</si>
  <si>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</si>
  <si>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</si>
  <si>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</si>
  <si>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</si>
  <si>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</si>
  <si>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</si>
  <si>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</si>
  <si>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</si>
  <si>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</si>
  <si>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</si>
  <si>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</si>
  <si>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</si>
  <si>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</si>
  <si>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</si>
  <si>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</si>
  <si>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</si>
  <si>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</si>
  <si>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</si>
  <si>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</si>
  <si>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</si>
  <si>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</si>
  <si>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</si>
  <si>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</si>
  <si>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</si>
  <si>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</si>
  <si>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</si>
  <si>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</si>
  <si>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</si>
  <si>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</si>
  <si>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</si>
  <si>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</si>
  <si>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</si>
  <si>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</si>
  <si>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</si>
  <si>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</si>
  <si>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</si>
  <si>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</si>
  <si>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</si>
  <si>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</si>
  <si>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</si>
  <si>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</si>
  <si>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</si>
  <si>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</si>
  <si>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</si>
  <si>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</si>
  <si>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</si>
  <si>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</si>
  <si>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</si>
  <si>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</si>
  <si>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</si>
  <si>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</si>
  <si>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</si>
  <si>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</si>
  <si>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</si>
  <si>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</si>
  <si>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</si>
  <si>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</si>
  <si>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</si>
  <si>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</si>
  <si>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</si>
  <si>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</si>
  <si>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</si>
  <si>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</si>
  <si>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</si>
  <si>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</si>
  <si>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</si>
  <si>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</si>
  <si>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</si>
  <si>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</si>
  <si>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</si>
  <si>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</si>
  <si>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</si>
  <si>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</si>
  <si>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</si>
  <si>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</si>
  <si>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</si>
  <si>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</si>
  <si>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</si>
  <si>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</si>
  <si>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</si>
  <si>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</si>
  <si>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</si>
  <si>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</si>
  <si>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</si>
  <si>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</si>
  <si>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</si>
  <si>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</si>
  <si>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</si>
  <si>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</si>
  <si>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</si>
  <si>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</si>
  <si>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</si>
  <si>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</si>
  <si>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</si>
  <si>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</si>
  <si>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</si>
  <si>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</si>
  <si>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</si>
  <si>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</si>
  <si>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</si>
  <si>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</si>
  <si>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</si>
  <si>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</si>
  <si>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</si>
  <si>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</si>
  <si>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</si>
  <si>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</si>
  <si>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</si>
  <si>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</si>
  <si>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</si>
  <si>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</si>
  <si>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</si>
  <si>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</si>
  <si>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</si>
  <si>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</si>
  <si>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</si>
  <si>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</si>
  <si>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</si>
  <si>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</si>
  <si>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</si>
  <si>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</si>
  <si>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</si>
  <si>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</si>
  <si>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</si>
  <si>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</si>
  <si>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</si>
  <si>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</si>
  <si>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</si>
  <si>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</si>
  <si>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</si>
  <si>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</si>
  <si>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</si>
  <si>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</si>
  <si>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</si>
  <si>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</si>
  <si>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</si>
  <si>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</si>
  <si>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</si>
  <si>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</si>
  <si>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</si>
  <si>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</si>
  <si>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</si>
  <si>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</si>
  <si>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</si>
  <si>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</si>
  <si>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</si>
  <si>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</si>
  <si>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</si>
  <si>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</si>
  <si>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</si>
  <si>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</si>
  <si>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</si>
  <si>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</si>
  <si>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</si>
  <si>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</si>
  <si>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</si>
  <si>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</si>
  <si>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</si>
  <si>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</si>
  <si>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</si>
  <si>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</si>
  <si>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</si>
  <si>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</si>
  <si>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</si>
  <si>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</si>
  <si>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</si>
  <si>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</si>
  <si>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</si>
  <si>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</si>
  <si>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</si>
  <si>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</si>
  <si>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</si>
  <si>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</si>
  <si>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</si>
  <si>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</si>
  <si>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</si>
  <si>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</si>
  <si>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</si>
  <si>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</si>
  <si>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</si>
  <si>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</si>
  <si>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</si>
  <si>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</si>
  <si>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</si>
  <si>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</si>
  <si>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</si>
  <si>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</si>
  <si>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</si>
  <si>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</si>
  <si>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</si>
  <si>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</si>
  <si>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</si>
  <si>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</si>
  <si>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</si>
  <si>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</si>
  <si>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</si>
  <si>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</si>
  <si>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</si>
  <si>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</si>
  <si>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</si>
  <si>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</si>
  <si>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</si>
  <si>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</si>
  <si>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</si>
  <si>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</si>
  <si>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</si>
  <si>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</si>
  <si>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</si>
  <si>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</si>
  <si>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</si>
  <si>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</si>
  <si>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</si>
  <si>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</si>
  <si>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</si>
  <si>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</si>
  <si>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</si>
  <si>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</si>
  <si>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</si>
  <si>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</si>
  <si>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</si>
  <si>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</si>
  <si>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</si>
  <si>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</si>
  <si>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</si>
  <si>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</si>
  <si>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</si>
  <si>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</si>
  <si>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</si>
  <si>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</si>
  <si>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</si>
  <si>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</si>
  <si>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</si>
  <si>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</si>
  <si>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</si>
  <si>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</si>
  <si>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</si>
  <si>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</si>
  <si>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</si>
  <si>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</si>
  <si>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</si>
  <si>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</si>
  <si>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</si>
  <si>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</si>
  <si>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</si>
  <si>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</si>
  <si>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</si>
  <si>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</si>
  <si>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</si>
  <si>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</si>
  <si>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</si>
  <si>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</si>
  <si>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</si>
  <si>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</si>
  <si>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</si>
  <si>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</si>
  <si>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</si>
  <si>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</si>
  <si>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</si>
  <si>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</si>
  <si>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</si>
  <si>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</si>
  <si>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</si>
  <si>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</si>
  <si>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</si>
  <si>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</si>
  <si>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</si>
  <si>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</si>
  <si>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</si>
  <si>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</si>
  <si>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</si>
  <si>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</si>
  <si>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</si>
  <si>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</si>
  <si>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</si>
  <si>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</si>
  <si>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</si>
  <si>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</si>
  <si>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</si>
  <si>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</si>
  <si>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</si>
  <si>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</si>
  <si>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</si>
  <si>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</si>
  <si>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</si>
  <si>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</si>
  <si>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</si>
  <si>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</si>
  <si>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</si>
  <si>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</si>
  <si>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</si>
  <si>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</si>
  <si>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</si>
  <si>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</si>
  <si>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</si>
  <si>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</si>
  <si>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</si>
  <si>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</si>
  <si>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</si>
  <si>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</si>
  <si>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</si>
  <si>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</si>
  <si>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</si>
  <si>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</si>
  <si>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</si>
  <si>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</si>
  <si>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</si>
  <si>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</si>
  <si>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</si>
  <si>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</si>
  <si>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</si>
  <si>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</si>
  <si>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</si>
  <si>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</si>
  <si>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</si>
  <si>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</si>
  <si>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</si>
  <si>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</si>
  <si>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</si>
  <si>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</si>
  <si>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</si>
  <si>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</si>
  <si>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</si>
  <si>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</si>
  <si>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</si>
  <si>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</si>
  <si>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</si>
  <si>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</si>
  <si>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</si>
  <si>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</si>
  <si>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</si>
  <si>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</si>
  <si>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</si>
  <si>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</si>
  <si>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</si>
  <si>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</si>
  <si>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</si>
  <si>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</si>
  <si>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</si>
  <si>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</si>
  <si>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</si>
  <si>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</si>
  <si>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</si>
  <si>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</si>
  <si>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</si>
  <si>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</si>
  <si>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</si>
  <si>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</si>
  <si>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</si>
  <si>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</si>
  <si>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</si>
  <si>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</si>
  <si>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</si>
  <si>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</si>
  <si>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</si>
  <si>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</si>
  <si>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</si>
  <si>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</si>
  <si>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</si>
  <si>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</si>
  <si>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</si>
  <si>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</si>
  <si>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</si>
  <si>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</si>
  <si>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</si>
  <si>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</si>
  <si>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</si>
  <si>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</si>
  <si>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</si>
  <si>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</si>
  <si>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</si>
  <si>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</si>
  <si>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</si>
  <si>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</si>
  <si>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</si>
  <si>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</si>
  <si>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</si>
  <si>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</si>
  <si>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</si>
  <si>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</si>
  <si>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</si>
  <si>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</si>
  <si>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</si>
  <si>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</si>
  <si>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</si>
  <si>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</si>
  <si>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</si>
  <si>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</si>
  <si>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</si>
  <si>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</si>
  <si>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</si>
  <si>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</si>
  <si>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</si>
  <si>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</si>
  <si>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</si>
  <si>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</si>
  <si>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</si>
  <si>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</si>
  <si>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</si>
  <si>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</si>
  <si>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</si>
  <si>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</si>
  <si>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</si>
  <si>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</si>
  <si>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</si>
  <si>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</si>
  <si>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</si>
  <si>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</si>
  <si>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</si>
  <si>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</si>
  <si>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</si>
  <si>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</si>
  <si>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</si>
  <si>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</si>
  <si>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</si>
  <si>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</si>
  <si>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</si>
  <si>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</si>
  <si>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</si>
  <si>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</si>
  <si>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</si>
  <si>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</si>
  <si>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</si>
  <si>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</si>
  <si>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</si>
  <si>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</si>
  <si>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</si>
  <si>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</si>
  <si>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</si>
  <si>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</si>
  <si>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</si>
  <si>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</si>
  <si>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</si>
  <si>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</si>
  <si>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</si>
  <si>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</si>
  <si>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</si>
  <si>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</si>
  <si>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</si>
  <si>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</si>
  <si>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</si>
  <si>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</si>
  <si>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</si>
  <si>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</si>
  <si>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</si>
  <si>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</si>
  <si>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</si>
  <si>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</si>
  <si>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</si>
  <si>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</si>
  <si>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</si>
  <si>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</si>
  <si>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</si>
  <si>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</si>
  <si>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</si>
  <si>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</si>
  <si>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</si>
  <si>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</si>
  <si>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</si>
  <si>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</si>
  <si>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</si>
  <si>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</si>
  <si>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</si>
  <si>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</si>
  <si>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</si>
  <si>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</si>
  <si>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</si>
  <si>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</si>
  <si>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</si>
  <si>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</si>
  <si>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</si>
  <si>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</si>
  <si>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</si>
  <si>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</si>
  <si>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</si>
  <si>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</si>
  <si>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</si>
  <si>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</si>
  <si>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</si>
  <si>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</si>
  <si>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</si>
  <si>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</si>
  <si>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</si>
  <si>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</si>
  <si>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</si>
  <si>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</si>
  <si>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</si>
  <si>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</si>
  <si>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</si>
  <si>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</si>
  <si>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</si>
  <si>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</si>
  <si>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</si>
  <si>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</si>
  <si>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</si>
  <si>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</si>
  <si>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</si>
  <si>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</si>
  <si>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</si>
  <si>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</si>
  <si>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</si>
  <si>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</si>
  <si>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</si>
  <si>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</si>
  <si>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</si>
  <si>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</si>
  <si>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</si>
  <si>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</si>
  <si>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</si>
  <si>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</si>
  <si>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</si>
  <si>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</si>
  <si>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</si>
  <si>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</si>
  <si>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</si>
  <si>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</si>
  <si>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</si>
  <si>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</si>
  <si>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</si>
  <si>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</si>
  <si>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</si>
  <si>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</si>
  <si>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</si>
  <si>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</si>
  <si>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</si>
  <si>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</si>
  <si>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</si>
  <si>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</si>
  <si>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</si>
  <si>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</si>
  <si>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</si>
  <si>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</si>
  <si>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</si>
  <si>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</si>
  <si>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</si>
  <si>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</si>
  <si>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</si>
  <si>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</si>
  <si>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</si>
  <si>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</si>
  <si>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</si>
  <si>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</si>
  <si>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</si>
  <si>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</si>
  <si>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</si>
  <si>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</si>
  <si>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</si>
  <si>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</si>
  <si>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</si>
  <si>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</si>
  <si>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</si>
  <si>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</si>
  <si>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</si>
  <si>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</si>
  <si>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</si>
  <si>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</si>
  <si>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</si>
  <si>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</si>
  <si>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</si>
  <si>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</si>
  <si>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</si>
  <si>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</si>
  <si>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</si>
  <si>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</si>
  <si>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</si>
  <si>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</si>
  <si>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</si>
  <si>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</si>
  <si>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</si>
  <si>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</si>
  <si>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</si>
  <si>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</si>
  <si>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</si>
  <si>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</si>
  <si>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</si>
  <si>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</si>
  <si>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</si>
  <si>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</si>
  <si>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</si>
  <si>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</si>
  <si>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</si>
  <si>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</si>
  <si>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</si>
  <si>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</si>
  <si>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</si>
  <si>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</si>
  <si>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</si>
  <si>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</si>
  <si>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</si>
  <si>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</si>
  <si>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</si>
  <si>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</si>
  <si>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</si>
  <si>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</si>
  <si>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</si>
  <si>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</si>
  <si>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</si>
  <si>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</si>
  <si>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</si>
  <si>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</si>
  <si>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</si>
  <si>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</si>
  <si>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</si>
  <si>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</si>
  <si>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</si>
  <si>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</si>
  <si>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</si>
  <si>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</si>
  <si>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</si>
  <si>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</si>
  <si>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</si>
  <si>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</si>
  <si>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</si>
  <si>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</si>
  <si>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</si>
  <si>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</si>
  <si>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</si>
  <si>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</si>
  <si>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</si>
  <si>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</si>
  <si>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</si>
  <si>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</si>
  <si>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</si>
  <si>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</si>
  <si>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</si>
  <si>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</si>
  <si>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</si>
  <si>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</si>
  <si>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</si>
  <si>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</si>
  <si>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</si>
  <si>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</si>
  <si>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</si>
  <si>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</si>
  <si>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</si>
  <si>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</si>
  <si>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</si>
  <si>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</si>
  <si>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</si>
  <si>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</si>
  <si>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</si>
  <si>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</si>
  <si>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</si>
  <si>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</si>
  <si>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</si>
  <si>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</si>
  <si>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</si>
  <si>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</si>
  <si>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</si>
  <si>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</si>
  <si>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</si>
  <si>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</si>
  <si>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</si>
  <si>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</si>
  <si>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</si>
  <si>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</si>
  <si>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</si>
  <si>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</si>
  <si>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</si>
  <si>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</si>
  <si>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</si>
  <si>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</si>
  <si>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</si>
  <si>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</si>
  <si>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</si>
  <si>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</si>
  <si>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</si>
  <si>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</si>
  <si>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</si>
  <si>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</si>
  <si>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</si>
  <si>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</si>
  <si>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</si>
  <si>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</si>
  <si>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</si>
  <si>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</si>
  <si>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</si>
  <si>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</si>
  <si>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</si>
  <si>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</si>
  <si>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</si>
  <si>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</si>
  <si>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</si>
  <si>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</si>
  <si>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</si>
  <si>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</si>
  <si>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</si>
  <si>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</si>
  <si>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</si>
  <si>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</si>
  <si>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</si>
  <si>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</si>
  <si>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</si>
  <si>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</si>
  <si>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</si>
  <si>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</si>
  <si>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</si>
  <si>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</si>
  <si>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</si>
  <si>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</si>
  <si>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</si>
  <si>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</si>
  <si>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</si>
  <si>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</si>
  <si>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</si>
  <si>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</si>
  <si>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</si>
  <si>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</si>
  <si>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</si>
  <si>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</si>
  <si>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</si>
  <si>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</si>
  <si>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</si>
  <si>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</si>
  <si>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</si>
  <si>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</si>
  <si>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</si>
  <si>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</si>
  <si>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</si>
  <si>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</si>
  <si>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</si>
  <si>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</si>
  <si>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</si>
  <si>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</si>
  <si>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</si>
  <si>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</si>
  <si>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</si>
  <si>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</si>
  <si>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</si>
  <si>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</si>
  <si>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</si>
  <si>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</si>
  <si>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</si>
  <si>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</si>
  <si>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</si>
  <si>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</si>
  <si>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</si>
  <si>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</si>
  <si>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</si>
  <si>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</si>
  <si>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</si>
  <si>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</si>
  <si>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</si>
  <si>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</si>
  <si>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</si>
  <si>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</si>
  <si>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</si>
  <si>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</si>
  <si>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</si>
  <si>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</si>
  <si>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</si>
  <si>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</si>
  <si>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</si>
  <si>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</si>
  <si>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</si>
  <si>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</si>
  <si>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</si>
  <si>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</si>
  <si>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</si>
  <si>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</si>
  <si>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</si>
  <si>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</si>
  <si>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</si>
  <si>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</si>
  <si>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</si>
  <si>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</si>
  <si>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</si>
  <si>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</si>
  <si>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</si>
  <si>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</si>
  <si>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</si>
  <si>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</si>
  <si>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</si>
  <si>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</si>
  <si>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</si>
  <si>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</si>
  <si>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</si>
  <si>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</si>
  <si>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</si>
  <si>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</si>
  <si>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</si>
  <si>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</si>
  <si>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</si>
  <si>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</si>
  <si>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</si>
  <si>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</si>
  <si>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</si>
  <si>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</si>
  <si>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</si>
  <si>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</si>
  <si>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</si>
  <si>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</si>
  <si>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</si>
  <si>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</si>
  <si>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</si>
  <si>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</si>
  <si>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</si>
  <si>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</si>
  <si>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</si>
  <si>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</si>
  <si>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</si>
  <si>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</si>
  <si>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</si>
  <si>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</si>
  <si>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</si>
  <si>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</si>
  <si>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</si>
  <si>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</si>
  <si>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</si>
  <si>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</si>
  <si>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</si>
  <si>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</si>
  <si>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</si>
  <si>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</si>
  <si>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</si>
  <si>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</si>
  <si>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</si>
  <si>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</si>
  <si>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</si>
  <si>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</si>
  <si>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</si>
  <si>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</si>
  <si>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</si>
  <si>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</si>
  <si>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</si>
  <si>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</si>
  <si>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</si>
  <si>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</si>
  <si>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</si>
  <si>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</si>
  <si>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</si>
  <si>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</si>
  <si>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</si>
  <si>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</si>
  <si>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</si>
  <si>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</si>
  <si>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</si>
  <si>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</si>
  <si>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</si>
  <si>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</si>
  <si>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</si>
  <si>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</si>
  <si>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</si>
  <si>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</si>
  <si>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</si>
  <si>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</si>
  <si>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</si>
  <si>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</si>
  <si>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</si>
  <si>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</si>
  <si>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</si>
  <si>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</si>
  <si>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</si>
  <si>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</si>
  <si>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</si>
  <si>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</si>
  <si>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</si>
  <si>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</si>
  <si>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</si>
  <si>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</si>
  <si>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</si>
  <si>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</si>
  <si>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</si>
  <si>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</si>
  <si>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</si>
  <si>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</si>
  <si>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</si>
  <si>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</si>
  <si>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</si>
  <si>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</si>
  <si>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</si>
  <si>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</si>
  <si>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</si>
  <si>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</si>
  <si>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</si>
  <si>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</si>
  <si>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</si>
  <si>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</si>
  <si>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</si>
  <si>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</si>
  <si>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</si>
  <si>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</si>
  <si>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</si>
  <si>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</si>
  <si>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</si>
  <si>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</si>
  <si>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</si>
  <si>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</si>
  <si>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</si>
  <si>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</si>
  <si>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</si>
  <si>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</si>
  <si>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</si>
  <si>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</si>
  <si>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</si>
  <si>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</si>
  <si>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</si>
  <si>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</si>
  <si>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</si>
  <si>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</si>
  <si>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</si>
  <si>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</si>
  <si>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</si>
  <si>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</si>
  <si>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</si>
  <si>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</si>
  <si>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</si>
  <si>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</si>
  <si>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</si>
  <si>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</si>
  <si>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</si>
  <si>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</si>
  <si>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</si>
  <si>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</si>
  <si>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</si>
  <si>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</si>
  <si>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</si>
  <si>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</si>
  <si>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</si>
  <si>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</si>
  <si>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</si>
  <si>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</si>
  <si>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</si>
  <si>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</si>
  <si>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</si>
  <si>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</si>
  <si>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</si>
  <si>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</si>
  <si>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</si>
  <si>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</si>
  <si>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</si>
  <si>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</si>
  <si>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</si>
  <si>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</si>
  <si>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</si>
  <si>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</si>
  <si>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</si>
  <si>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</si>
  <si>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</si>
  <si>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</si>
  <si>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</si>
  <si>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</si>
  <si>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</si>
  <si>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</si>
  <si>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</si>
  <si>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</si>
  <si>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</si>
  <si>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</si>
  <si>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</si>
  <si>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</si>
  <si>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</si>
  <si>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</si>
  <si>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</si>
  <si>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</si>
  <si>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</si>
  <si>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</si>
  <si>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</si>
  <si>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</si>
  <si>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</si>
  <si>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</si>
  <si>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</si>
  <si>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</si>
  <si>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</si>
  <si>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</si>
  <si>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</si>
  <si>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</si>
  <si>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</si>
  <si>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</si>
  <si>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</si>
  <si>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</si>
  <si>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</si>
  <si>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</si>
  <si>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</si>
  <si>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</si>
  <si>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</si>
  <si>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</si>
  <si>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</si>
  <si>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</si>
  <si>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</si>
  <si>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</si>
  <si>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</si>
  <si>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</si>
  <si>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</si>
  <si>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</si>
  <si>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</si>
  <si>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</si>
  <si>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</si>
  <si>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</si>
  <si>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</si>
  <si>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</si>
  <si>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</si>
  <si>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</si>
  <si>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</si>
  <si>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</si>
  <si>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</si>
  <si>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</si>
  <si>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</si>
  <si>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</si>
  <si>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</si>
  <si>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</si>
  <si>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</si>
  <si>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</si>
  <si>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</si>
  <si>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</si>
  <si>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</si>
  <si>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</si>
  <si>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</si>
  <si>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</si>
  <si>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</si>
  <si>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</si>
  <si>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</si>
  <si>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</si>
  <si>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</si>
  <si>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</si>
  <si>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</si>
  <si>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</si>
  <si>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</si>
  <si>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</si>
  <si>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</si>
  <si>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</si>
  <si>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</si>
  <si>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</si>
  <si>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</si>
  <si>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</si>
  <si>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</si>
  <si>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</si>
  <si>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</si>
  <si>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</si>
  <si>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</si>
  <si>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</si>
  <si>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</si>
  <si>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</si>
  <si>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</si>
  <si>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</si>
  <si>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</si>
  <si>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</si>
  <si>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</si>
  <si>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</si>
  <si>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</si>
  <si>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</si>
  <si>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</si>
  <si>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</si>
  <si>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</si>
  <si>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</si>
  <si>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</si>
  <si>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</si>
  <si>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</si>
  <si>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</si>
  <si>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</si>
  <si>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</si>
  <si>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</si>
  <si>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</si>
  <si>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</si>
  <si>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</si>
  <si>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</si>
  <si>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</si>
  <si>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</si>
  <si>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</si>
  <si>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</si>
  <si>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</si>
  <si>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</si>
  <si>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</si>
  <si>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</si>
  <si>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</si>
  <si>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</si>
  <si>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</si>
  <si>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</si>
  <si>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</si>
  <si>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</si>
  <si>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</si>
  <si>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</si>
  <si>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</si>
  <si>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</si>
  <si>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</si>
  <si>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</si>
  <si>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</si>
  <si>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</si>
  <si>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</si>
  <si>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</si>
  <si>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</si>
  <si>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</si>
  <si>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</si>
  <si>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</si>
  <si>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</si>
  <si>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</si>
  <si>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</si>
  <si>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</si>
  <si>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</si>
  <si>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</si>
  <si>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</si>
  <si>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</si>
  <si>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</si>
  <si>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</si>
  <si>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</si>
  <si>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</si>
  <si>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</si>
  <si>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</si>
  <si>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</si>
  <si>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</si>
  <si>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</si>
  <si>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</si>
  <si>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</si>
  <si>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</si>
  <si>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</si>
  <si>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</si>
  <si>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</si>
  <si>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</si>
  <si>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</si>
  <si>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</si>
  <si>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</si>
  <si>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</si>
  <si>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</si>
  <si>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</si>
  <si>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</si>
  <si>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</si>
  <si>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</si>
  <si>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</si>
  <si>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</si>
  <si>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</si>
  <si>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</si>
  <si>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</si>
  <si>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</si>
  <si>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</si>
  <si>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</si>
  <si>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</si>
  <si>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</si>
  <si>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</si>
  <si>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</si>
  <si>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</si>
  <si>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</si>
  <si>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</si>
  <si>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</si>
  <si>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</si>
  <si>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</si>
  <si>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</si>
  <si>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</si>
  <si>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</si>
  <si>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</si>
  <si>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</si>
  <si>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</si>
  <si>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</si>
  <si>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</si>
  <si>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</si>
  <si>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</si>
  <si>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</si>
  <si>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</si>
  <si>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</si>
  <si>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</si>
  <si>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</si>
  <si>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</si>
  <si>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</si>
  <si>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</si>
  <si>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</si>
  <si>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</si>
  <si>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</si>
  <si>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</si>
  <si>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</si>
  <si>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</si>
  <si>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</si>
  <si>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</si>
  <si>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</si>
  <si>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</si>
  <si>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</si>
  <si>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</si>
  <si>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</si>
  <si>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</si>
  <si>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</si>
  <si>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</si>
  <si>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</si>
  <si>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</si>
  <si>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</si>
  <si>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</si>
  <si>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</si>
  <si>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</si>
  <si>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</si>
  <si>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</si>
  <si>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</si>
  <si>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</si>
  <si>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</si>
  <si>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</si>
  <si>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</si>
  <si>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</si>
  <si>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</si>
  <si>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</si>
  <si>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</si>
  <si>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</si>
  <si>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</si>
  <si>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</si>
  <si>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</si>
  <si>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</si>
  <si>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</si>
  <si>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</si>
  <si>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</si>
  <si>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</si>
  <si>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</si>
  <si>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</si>
  <si>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</si>
  <si>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</si>
  <si>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</si>
  <si>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</si>
  <si>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</si>
  <si>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</si>
  <si>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</si>
  <si>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</si>
  <si>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</si>
  <si>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</si>
  <si>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</si>
  <si>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</si>
  <si>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</si>
  <si>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</si>
  <si>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</si>
  <si>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</si>
  <si>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</si>
  <si>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</si>
  <si>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</si>
  <si>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</si>
  <si>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</si>
  <si>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</si>
  <si>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</si>
  <si>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</si>
  <si>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</si>
  <si>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</si>
  <si>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</si>
  <si>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</si>
  <si>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</si>
  <si>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</si>
  <si>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</si>
  <si>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</si>
  <si>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</si>
  <si>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</si>
  <si>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</si>
  <si>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</si>
  <si>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</si>
  <si>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</si>
  <si>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</si>
  <si>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</si>
  <si>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</si>
  <si>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</si>
  <si>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</si>
  <si>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</si>
  <si>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</si>
  <si>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</si>
  <si>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</si>
  <si>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</si>
  <si>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</si>
  <si>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</si>
  <si>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</si>
  <si>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</si>
  <si>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</si>
  <si>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</si>
  <si>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</si>
  <si>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</si>
  <si>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</si>
  <si>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</si>
  <si>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</si>
  <si>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</si>
  <si>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</si>
  <si>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</si>
  <si>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</si>
  <si>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</si>
  <si>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</si>
  <si>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</si>
  <si>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</si>
  <si>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</si>
  <si>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</si>
  <si>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</si>
  <si>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</si>
  <si>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</si>
  <si>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</si>
  <si>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</si>
  <si>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</si>
  <si>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</si>
  <si>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</si>
  <si>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</si>
  <si>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</si>
  <si>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</si>
  <si>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</si>
  <si>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</si>
  <si>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</si>
  <si>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</si>
  <si>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</si>
  <si>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</si>
  <si>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</si>
  <si>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</si>
  <si>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</si>
  <si>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</si>
  <si>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</si>
  <si>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</si>
  <si>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</si>
  <si>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</si>
  <si>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</si>
  <si>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</si>
  <si>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</si>
  <si>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</si>
  <si>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</si>
  <si>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</si>
  <si>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</si>
  <si>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</si>
  <si>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</si>
  <si>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</si>
  <si>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</si>
  <si>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</si>
  <si>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</si>
  <si>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</si>
  <si>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</si>
  <si>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</si>
  <si>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</si>
  <si>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</si>
  <si>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</si>
  <si>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</si>
  <si>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</si>
  <si>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</si>
  <si>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</si>
  <si>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</si>
  <si>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</si>
  <si>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</si>
  <si>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</si>
  <si>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</si>
  <si>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</si>
  <si>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</si>
  <si>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</si>
  <si>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</si>
  <si>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</si>
  <si>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</si>
  <si>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</si>
  <si>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</si>
  <si>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</si>
  <si>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</si>
  <si>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</si>
  <si>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</si>
  <si>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</si>
  <si>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</si>
  <si>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</si>
  <si>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</si>
  <si>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</si>
  <si>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</si>
  <si>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</si>
  <si>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</si>
  <si>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</si>
  <si>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</si>
  <si>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</si>
  <si>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</si>
  <si>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</si>
  <si>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</si>
  <si>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</si>
  <si>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</si>
  <si>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</si>
  <si>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</si>
  <si>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</si>
  <si>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</si>
  <si>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</si>
  <si>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</si>
  <si>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</si>
  <si>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</si>
  <si>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</si>
  <si>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</si>
  <si>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</si>
  <si>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</si>
  <si>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</si>
  <si>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</si>
  <si>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</si>
  <si>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</si>
  <si>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</si>
  <si>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</si>
  <si>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</si>
  <si>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</si>
  <si>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</si>
  <si>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</si>
  <si>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</si>
  <si>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</si>
  <si>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</si>
  <si>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</si>
  <si>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</si>
  <si>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</si>
  <si>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</si>
  <si>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</si>
  <si>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</si>
  <si>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</si>
  <si>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</si>
  <si>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</si>
  <si>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</si>
  <si>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</si>
  <si>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</si>
  <si>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</si>
  <si>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</si>
  <si>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</si>
  <si>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</si>
  <si>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</si>
  <si>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</si>
  <si>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</si>
  <si>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</si>
  <si>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</si>
  <si>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</si>
  <si>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</si>
  <si>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</si>
  <si>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</si>
  <si>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</si>
  <si>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</si>
  <si>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</si>
  <si>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</si>
  <si>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</si>
  <si>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</si>
  <si>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</si>
  <si>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</si>
  <si>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</si>
  <si>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</si>
  <si>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</si>
  <si>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</si>
  <si>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</si>
  <si>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</si>
  <si>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</si>
  <si>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</si>
  <si>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</si>
  <si>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</si>
  <si>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</si>
  <si>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</si>
  <si>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</si>
  <si>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</si>
  <si>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</si>
  <si>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</si>
  <si>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</si>
  <si>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</si>
  <si>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</si>
  <si>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</si>
  <si>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</si>
  <si>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</si>
  <si>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</si>
  <si>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</si>
  <si>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</si>
  <si>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</si>
  <si>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</si>
  <si>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</si>
  <si>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</si>
  <si>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</si>
  <si>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</si>
  <si>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</si>
  <si>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</si>
  <si>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</si>
  <si>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</si>
  <si>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</si>
  <si>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</si>
  <si>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</si>
  <si>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</si>
  <si>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</si>
  <si>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</si>
  <si>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</si>
  <si>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</si>
  <si>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</si>
  <si>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</si>
  <si>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</si>
  <si>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</si>
  <si>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</si>
  <si>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</si>
  <si>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</si>
  <si>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</si>
  <si>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</si>
  <si>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</si>
  <si>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</si>
  <si>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</si>
  <si>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</si>
  <si>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</si>
  <si>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</si>
  <si>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</si>
  <si>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</si>
  <si>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</si>
  <si>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</si>
  <si>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</si>
  <si>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</si>
  <si>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</si>
  <si>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</si>
  <si>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</si>
  <si>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</si>
  <si>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</si>
  <si>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</si>
  <si>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</si>
  <si>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</si>
  <si>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</si>
  <si>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</si>
  <si>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</si>
  <si>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</si>
  <si>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</si>
  <si>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</si>
  <si>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</si>
  <si>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</si>
  <si>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</si>
  <si>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</si>
  <si>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</si>
  <si>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</si>
  <si>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</si>
  <si>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</si>
  <si>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</si>
  <si>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</si>
  <si>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</si>
  <si>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</si>
  <si>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</si>
  <si>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</si>
  <si>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</si>
  <si>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</si>
  <si>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</si>
  <si>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</si>
  <si>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</si>
  <si>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</si>
  <si>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</si>
  <si>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</si>
  <si>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</si>
  <si>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</si>
  <si>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</si>
  <si>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</si>
  <si>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</si>
  <si>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</si>
  <si>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</si>
  <si>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</si>
  <si>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</si>
  <si>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</si>
  <si>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</si>
  <si>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</si>
  <si>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</si>
  <si>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</si>
  <si>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</si>
  <si>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</si>
  <si>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</si>
  <si>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</si>
  <si>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</si>
  <si>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</si>
  <si>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</si>
  <si>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</si>
  <si>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</si>
  <si>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</si>
  <si>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</si>
  <si>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</si>
  <si>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</si>
  <si>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</si>
  <si>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</si>
  <si>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</si>
  <si>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</si>
  <si>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</si>
  <si>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</si>
  <si>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</si>
  <si>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</si>
  <si>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</si>
  <si>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</si>
  <si>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</si>
  <si>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</si>
  <si>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</si>
  <si>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</si>
  <si>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</si>
  <si>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</si>
  <si>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</si>
  <si>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</si>
  <si>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</si>
  <si>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</si>
  <si>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</si>
  <si>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</si>
  <si>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</si>
  <si>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</si>
  <si>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</si>
  <si>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</si>
  <si>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</si>
  <si>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</si>
  <si>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</si>
  <si>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</si>
  <si>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</si>
  <si>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</si>
  <si>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</si>
  <si>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</si>
  <si>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</si>
  <si>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</si>
  <si>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</si>
  <si>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</si>
  <si>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</si>
  <si>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</si>
  <si>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</si>
  <si>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</si>
  <si>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</si>
  <si>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</si>
  <si>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</si>
  <si>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</si>
  <si>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</si>
  <si>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</si>
  <si>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</si>
  <si>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</si>
  <si>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</si>
  <si>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</si>
  <si>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</si>
  <si>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</si>
  <si>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</si>
  <si>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</si>
  <si>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</si>
  <si>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</si>
  <si>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</si>
  <si>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</si>
  <si>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</si>
  <si>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</si>
  <si>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</si>
  <si>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</si>
  <si>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</si>
  <si>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</si>
  <si>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</si>
  <si>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</si>
  <si>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</si>
  <si>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</si>
  <si>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</si>
  <si>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</si>
  <si>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</si>
  <si>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</si>
  <si>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</si>
  <si>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</si>
  <si>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</si>
  <si>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</si>
  <si>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</si>
  <si>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</si>
  <si>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</si>
  <si>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</si>
  <si>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</si>
  <si>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</si>
  <si>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</si>
  <si>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</si>
  <si>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</si>
  <si>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</si>
  <si>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</si>
  <si>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</si>
  <si>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</si>
  <si>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</si>
  <si>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</si>
  <si>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</si>
  <si>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</si>
  <si>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</si>
  <si>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</si>
  <si>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</si>
  <si>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</si>
  <si>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</si>
  <si>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</si>
  <si>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</si>
  <si>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</si>
  <si>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</si>
  <si>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</si>
  <si>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</si>
  <si>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</si>
  <si>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</si>
  <si>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</si>
  <si>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</si>
  <si>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</si>
  <si>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</si>
  <si>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</si>
  <si>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</si>
  <si>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</si>
  <si>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</si>
  <si>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</si>
  <si>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</si>
  <si>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</si>
  <si>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</si>
  <si>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</si>
  <si>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</si>
  <si>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</si>
  <si>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</si>
  <si>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</si>
  <si>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</si>
  <si>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</si>
  <si>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</si>
  <si>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</si>
  <si>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</si>
  <si>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</si>
  <si>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</si>
  <si>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</si>
  <si>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</si>
  <si>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</si>
  <si>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</si>
  <si>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</si>
  <si>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</si>
  <si>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</si>
  <si>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</si>
  <si>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</si>
  <si>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</si>
  <si>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</si>
  <si>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</si>
  <si>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</si>
  <si>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</si>
  <si>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</si>
  <si>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</si>
  <si>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</si>
  <si>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</si>
  <si>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</si>
  <si>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</si>
  <si>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</si>
  <si>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</si>
  <si>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</si>
  <si>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</si>
  <si>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</si>
  <si>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</si>
  <si>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</si>
  <si>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</si>
  <si>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</si>
  <si>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</si>
  <si>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</si>
  <si>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</si>
  <si>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</si>
  <si>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</si>
  <si>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</si>
  <si>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</si>
  <si>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</si>
  <si>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</si>
  <si>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</si>
  <si>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</si>
  <si>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</si>
  <si>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</si>
  <si>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</si>
  <si>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</si>
  <si>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</si>
  <si>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</si>
  <si>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</si>
  <si>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</si>
  <si>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</si>
  <si>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</si>
  <si>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</si>
  <si>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</si>
  <si>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</si>
  <si>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</si>
  <si>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</si>
  <si>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</si>
  <si>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</si>
  <si>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</si>
  <si>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</si>
  <si>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</si>
  <si>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</si>
  <si>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</si>
  <si>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</si>
  <si>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</si>
  <si>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</si>
  <si>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</si>
  <si>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</si>
  <si>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</si>
  <si>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</si>
  <si>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</si>
  <si>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</si>
  <si>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</si>
  <si>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</si>
  <si>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</si>
  <si>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</si>
  <si>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</si>
  <si>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</si>
  <si>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</si>
  <si>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</si>
  <si>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</si>
  <si>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</si>
  <si>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</si>
  <si>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</si>
  <si>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</si>
  <si>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</si>
  <si>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</si>
  <si>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</si>
  <si>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</si>
  <si>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</si>
  <si>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</si>
  <si>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</si>
  <si>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</si>
  <si>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</si>
  <si>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</si>
  <si>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</si>
  <si>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</si>
  <si>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</si>
  <si>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</si>
  <si>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</si>
  <si>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</si>
  <si>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</si>
  <si>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</si>
  <si>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</si>
  <si>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</si>
  <si>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</si>
  <si>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</si>
  <si>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</si>
  <si>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</si>
  <si>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</si>
  <si>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</si>
  <si>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</si>
  <si>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</si>
  <si>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</si>
  <si>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</si>
  <si>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</si>
  <si>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</si>
  <si>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</si>
  <si>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</si>
  <si>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</si>
  <si>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</si>
  <si>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</si>
  <si>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</si>
  <si>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</si>
  <si>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</si>
  <si>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</si>
  <si>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</si>
  <si>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</si>
  <si>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</si>
  <si>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</si>
  <si>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</si>
  <si>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</si>
  <si>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</si>
  <si>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</si>
  <si>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</si>
  <si>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</si>
  <si>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</si>
  <si>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</si>
  <si>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</si>
  <si>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</si>
  <si>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</si>
  <si>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</si>
  <si>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</si>
  <si>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</si>
  <si>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</si>
  <si>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</si>
  <si>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</si>
  <si>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</si>
  <si>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</si>
  <si>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</si>
  <si>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</si>
  <si>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</si>
  <si>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</si>
  <si>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</si>
  <si>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</si>
  <si>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</si>
  <si>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</si>
  <si>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</si>
  <si>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</si>
  <si>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</si>
  <si>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</si>
  <si>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</si>
  <si>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</si>
  <si>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</si>
  <si>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</si>
  <si>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</si>
  <si>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</si>
  <si>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</si>
  <si>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</si>
  <si>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</si>
  <si>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</si>
  <si>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</si>
  <si>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</si>
  <si>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</si>
  <si>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</si>
  <si>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</si>
  <si>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</si>
  <si>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</si>
  <si>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</si>
  <si>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</si>
  <si>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</si>
  <si>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</si>
  <si>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</si>
  <si>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</si>
  <si>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</si>
  <si>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</si>
  <si>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</si>
  <si>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</si>
  <si>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</si>
  <si>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</si>
  <si>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</si>
  <si>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</si>
  <si>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</si>
  <si>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</si>
  <si>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</si>
  <si>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</si>
  <si>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</si>
  <si>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</si>
  <si>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</si>
  <si>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</si>
  <si>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</si>
  <si>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</si>
  <si>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</si>
  <si>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</si>
  <si>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</si>
  <si>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</si>
  <si>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</si>
  <si>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</si>
  <si>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</si>
  <si>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</si>
  <si>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</si>
  <si>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</si>
  <si>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</si>
  <si>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</si>
  <si>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</si>
  <si>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</si>
  <si>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</si>
  <si>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</si>
  <si>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</si>
  <si>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</si>
  <si>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</si>
  <si>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</si>
  <si>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</si>
  <si>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</si>
  <si>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</si>
  <si>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</si>
  <si>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</si>
  <si>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</si>
  <si>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</si>
  <si>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</si>
  <si>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</si>
  <si>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</si>
  <si>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</si>
  <si>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</si>
  <si>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</si>
  <si>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</si>
  <si>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</si>
  <si>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</si>
  <si>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</si>
  <si>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</si>
  <si>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</si>
  <si>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</si>
  <si>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</si>
  <si>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</si>
  <si>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</si>
  <si>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</si>
  <si>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</si>
  <si>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</si>
  <si>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</si>
  <si>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</si>
  <si>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</si>
  <si>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</si>
  <si>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</si>
  <si>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</si>
  <si>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</si>
  <si>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</si>
  <si>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</si>
  <si>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</si>
  <si>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</si>
  <si>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</si>
  <si>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</si>
  <si>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</si>
  <si>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</si>
  <si>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</si>
  <si>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</si>
  <si>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</si>
  <si>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</si>
  <si>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</si>
  <si>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</si>
  <si>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</si>
  <si>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</si>
  <si>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</si>
  <si>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</si>
  <si>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</si>
  <si>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</si>
  <si>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</si>
  <si>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</si>
  <si>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</si>
  <si>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</si>
  <si>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</si>
  <si>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</si>
  <si>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</si>
  <si>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</si>
  <si>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</si>
  <si>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</si>
  <si>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</si>
  <si>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</si>
  <si>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</si>
  <si>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</si>
  <si>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</si>
  <si>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</si>
  <si>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</si>
  <si>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</si>
  <si>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</si>
  <si>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</si>
  <si>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</si>
  <si>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</si>
  <si>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</si>
  <si>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</si>
  <si>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</si>
  <si>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</si>
  <si>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</si>
  <si>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</si>
  <si>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</si>
  <si>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</si>
  <si>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</si>
  <si>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</si>
  <si>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</si>
  <si>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</si>
  <si>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</si>
  <si>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</si>
  <si>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</si>
  <si>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</si>
  <si>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</si>
  <si>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</si>
  <si>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</si>
  <si>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</si>
  <si>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</si>
  <si>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</si>
  <si>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</si>
  <si>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</si>
  <si>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</si>
  <si>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</si>
  <si>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</si>
  <si>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</si>
  <si>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</si>
  <si>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</si>
  <si>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</si>
  <si>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</si>
  <si>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</si>
  <si>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</si>
  <si>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</si>
  <si>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</si>
  <si>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</si>
  <si>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</si>
  <si>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</si>
  <si>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</si>
  <si>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</si>
  <si>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</si>
  <si>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</si>
  <si>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</si>
  <si>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</si>
  <si>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</si>
  <si>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</si>
  <si>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</si>
  <si>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</si>
  <si>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</si>
  <si>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</si>
  <si>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</si>
  <si>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</si>
  <si>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</si>
  <si>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</si>
  <si>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</si>
  <si>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</si>
  <si>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</si>
  <si>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</si>
  <si>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</si>
  <si>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</si>
  <si>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</si>
  <si>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</si>
  <si>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</si>
  <si>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</si>
  <si>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</si>
  <si>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</si>
  <si>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</si>
  <si>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</si>
  <si>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</si>
  <si>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</si>
  <si>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</si>
  <si>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</si>
  <si>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</si>
  <si>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</si>
  <si>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</si>
  <si>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</si>
  <si>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</si>
  <si>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</si>
  <si>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</si>
  <si>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</si>
  <si>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</si>
  <si>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</si>
  <si>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</si>
  <si>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</si>
  <si>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</si>
  <si>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</si>
  <si>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</si>
  <si>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</si>
  <si>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</si>
  <si>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</si>
  <si>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</si>
  <si>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</si>
  <si>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</si>
  <si>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</si>
  <si>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</si>
  <si>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</si>
  <si>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</si>
  <si>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</si>
  <si>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</si>
  <si>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</si>
  <si>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</si>
  <si>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</si>
  <si>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</si>
  <si>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</si>
  <si>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</si>
  <si>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</si>
  <si>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</si>
  <si>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</si>
  <si>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</si>
  <si>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</si>
  <si>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</si>
  <si>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</si>
  <si>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</si>
  <si>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</si>
  <si>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</si>
  <si>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</si>
  <si>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</si>
  <si>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</si>
  <si>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</si>
  <si>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</si>
  <si>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</si>
  <si>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</si>
  <si>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</si>
  <si>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</si>
  <si>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</si>
  <si>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</si>
  <si>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</si>
  <si>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</si>
  <si>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</si>
  <si>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</si>
  <si>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</si>
  <si>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</si>
  <si>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</si>
  <si>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</si>
  <si>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</si>
  <si>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</si>
  <si>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</si>
  <si>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</si>
  <si>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</si>
  <si>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</si>
  <si>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</si>
  <si>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</si>
  <si>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</si>
  <si>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</si>
  <si>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</si>
  <si>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</si>
  <si>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</si>
  <si>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</si>
  <si>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</si>
  <si>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</si>
  <si>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</si>
  <si>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</si>
  <si>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</si>
  <si>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</si>
  <si>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</si>
  <si>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</si>
  <si>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</si>
  <si>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</si>
  <si>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</si>
  <si>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</si>
  <si>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</si>
  <si>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</si>
  <si>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</si>
  <si>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</si>
  <si>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</si>
  <si>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</si>
  <si>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</si>
  <si>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</si>
  <si>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</si>
  <si>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</si>
  <si>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</si>
  <si>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</si>
  <si>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</si>
  <si>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</si>
  <si>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</si>
  <si>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</si>
  <si>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</si>
  <si>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</si>
  <si>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</si>
  <si>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</si>
  <si>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</si>
  <si>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</si>
  <si>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</si>
  <si>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</si>
  <si>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</si>
  <si>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</si>
  <si>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</si>
  <si>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</si>
  <si>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</si>
  <si>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</si>
  <si>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</si>
  <si>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</si>
  <si>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</si>
  <si>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</si>
  <si>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</si>
  <si>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</si>
  <si>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</si>
  <si>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</si>
  <si>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</si>
  <si>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</si>
  <si>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</si>
  <si>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</si>
  <si>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</si>
  <si>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</si>
  <si>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</si>
  <si>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</si>
  <si>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</si>
  <si>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</si>
  <si>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</si>
  <si>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</si>
  <si>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</si>
  <si>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</si>
  <si>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</si>
  <si>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</si>
  <si>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</si>
  <si>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</si>
  <si>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</si>
  <si>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</si>
  <si>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</si>
  <si>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</si>
  <si>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</si>
  <si>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</si>
  <si>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</si>
  <si>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</si>
  <si>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</si>
  <si>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</si>
  <si>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</si>
  <si>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</si>
  <si>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</si>
  <si>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</si>
  <si>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</si>
  <si>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</si>
  <si>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</si>
  <si>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</si>
  <si>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</si>
  <si>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</si>
  <si>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</si>
  <si>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</si>
  <si>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</si>
  <si>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</si>
  <si>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</si>
  <si>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</si>
  <si>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</si>
  <si>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</si>
  <si>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</si>
  <si>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</si>
  <si>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</si>
  <si>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</si>
  <si>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</si>
  <si>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</si>
  <si>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</si>
  <si>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</si>
  <si>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</si>
  <si>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</si>
  <si>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</si>
  <si>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</si>
  <si>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</si>
  <si>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</si>
  <si>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</si>
  <si>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</si>
  <si>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</si>
  <si>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</si>
  <si>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</si>
  <si>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</si>
  <si>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</si>
  <si>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</si>
  <si>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</si>
  <si>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</si>
  <si>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</si>
  <si>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</si>
  <si>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</si>
  <si>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</si>
  <si>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</si>
  <si>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</si>
  <si>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</si>
  <si>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</si>
  <si>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</si>
  <si>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</si>
  <si>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</si>
  <si>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</si>
  <si>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</si>
  <si>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</si>
  <si>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</si>
  <si>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</si>
  <si>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</si>
  <si>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</si>
  <si>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</si>
  <si>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</si>
  <si>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</si>
  <si>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</si>
  <si>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</si>
  <si>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</si>
  <si>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</si>
  <si>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</si>
  <si>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</si>
  <si>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</si>
  <si>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</si>
  <si>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</si>
  <si>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</si>
  <si>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</si>
  <si>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</si>
  <si>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</si>
  <si>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</si>
  <si>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</si>
  <si>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</si>
  <si>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</si>
  <si>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</si>
  <si>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</si>
  <si>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</si>
  <si>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</si>
  <si>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</si>
  <si>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</si>
  <si>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</si>
  <si>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</si>
  <si>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</si>
  <si>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</si>
  <si>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</si>
  <si>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</si>
  <si>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</si>
  <si>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</si>
  <si>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</si>
  <si>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</si>
  <si>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</si>
  <si>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</si>
  <si>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</si>
  <si>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</si>
  <si>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</si>
  <si>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</si>
  <si>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</si>
  <si>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</si>
  <si>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</si>
  <si>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</si>
  <si>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</si>
  <si>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</si>
  <si>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</si>
  <si>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</si>
  <si>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</si>
  <si>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</si>
  <si>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</si>
  <si>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</si>
  <si>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</si>
  <si>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</si>
  <si>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</si>
  <si>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</si>
  <si>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</si>
  <si>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</si>
  <si>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</si>
  <si>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</si>
  <si>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</si>
  <si>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</si>
  <si>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</si>
  <si>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</si>
  <si>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</si>
  <si>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</si>
  <si>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</si>
  <si>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</si>
  <si>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</si>
  <si>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</si>
  <si>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</si>
  <si>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</si>
  <si>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</si>
  <si>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</si>
  <si>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</si>
  <si>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</si>
  <si>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</si>
  <si>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</si>
  <si>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</si>
  <si>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</si>
  <si>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</si>
  <si>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</si>
  <si>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</si>
  <si>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</si>
  <si>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</si>
  <si>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</si>
  <si>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</si>
  <si>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</si>
  <si>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</si>
  <si>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</si>
  <si>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</si>
  <si>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</si>
  <si>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</si>
  <si>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</si>
  <si>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</si>
  <si>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</si>
  <si>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</si>
  <si>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</si>
  <si>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</si>
  <si>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</si>
  <si>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</si>
  <si>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</si>
  <si>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</si>
  <si>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</si>
  <si>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</si>
  <si>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</si>
  <si>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</si>
  <si>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</si>
  <si>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</si>
  <si>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</si>
  <si>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</si>
  <si>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</si>
  <si>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</si>
  <si>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</si>
  <si>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</si>
  <si>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</si>
  <si>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</si>
  <si>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</si>
  <si>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</si>
  <si>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</si>
  <si>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</si>
  <si>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</si>
  <si>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</si>
  <si>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</si>
  <si>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</si>
  <si>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</si>
  <si>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</si>
  <si>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</si>
  <si>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</si>
  <si>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</si>
  <si>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</si>
  <si>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</si>
  <si>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</si>
  <si>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</si>
  <si>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</si>
  <si>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</si>
  <si>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</si>
  <si>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</si>
  <si>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</si>
  <si>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</si>
  <si>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</si>
  <si>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</si>
  <si>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</si>
  <si>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</si>
  <si>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</si>
  <si>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</si>
  <si>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</si>
  <si>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</si>
  <si>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</si>
  <si>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</si>
  <si>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</si>
  <si>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</si>
  <si>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</si>
  <si>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</si>
  <si>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</si>
  <si>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</si>
  <si>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</si>
  <si>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</si>
  <si>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</si>
  <si>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</si>
  <si>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</si>
  <si>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</si>
  <si>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</si>
  <si>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</si>
  <si>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</si>
  <si>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</si>
  <si>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</si>
  <si>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</si>
  <si>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</si>
  <si>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</si>
  <si>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</si>
  <si>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</si>
  <si>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</si>
  <si>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</si>
  <si>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</si>
  <si>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</si>
  <si>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</si>
  <si>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</si>
  <si>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</si>
  <si>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</si>
  <si>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</si>
  <si>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</si>
  <si>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</si>
  <si>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</si>
  <si>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</si>
  <si>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</si>
  <si>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</si>
  <si>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</si>
  <si>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</si>
  <si>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</si>
  <si>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</si>
  <si>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</si>
  <si>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</si>
  <si>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</si>
  <si>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</si>
  <si>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</si>
  <si>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</si>
  <si>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</si>
  <si>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</si>
  <si>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</si>
  <si>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</si>
  <si>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</si>
  <si>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</si>
  <si>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</si>
  <si>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</si>
  <si>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</si>
  <si>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</si>
  <si>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</si>
  <si>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</si>
  <si>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</si>
  <si>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</si>
  <si>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</si>
  <si>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</si>
  <si>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</si>
  <si>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</si>
  <si>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</si>
  <si>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</si>
  <si>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</si>
  <si>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</si>
  <si>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</si>
  <si>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</si>
  <si>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</si>
  <si>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</si>
  <si>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</si>
  <si>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</si>
  <si>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</si>
  <si>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</si>
  <si>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</si>
  <si>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</si>
  <si>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</si>
  <si>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</si>
  <si>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</si>
  <si>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</si>
  <si>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</si>
  <si>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</si>
  <si>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</si>
  <si>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</si>
  <si>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</si>
  <si>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</si>
  <si>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</si>
  <si>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</si>
  <si>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</si>
  <si>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</si>
  <si>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</si>
  <si>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</si>
  <si>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</si>
  <si>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</si>
  <si>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</si>
  <si>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</si>
  <si>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</si>
  <si>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</si>
  <si>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</si>
  <si>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</si>
  <si>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</si>
  <si>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</si>
  <si>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</si>
  <si>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</si>
  <si>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</si>
  <si>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</si>
  <si>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</si>
  <si>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</si>
  <si>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</si>
  <si>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</si>
  <si>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</si>
  <si>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</si>
  <si>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</si>
  <si>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</si>
  <si>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</si>
  <si>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</si>
  <si>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</si>
  <si>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</si>
  <si>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</si>
  <si>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</si>
  <si>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</si>
  <si>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</si>
  <si>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</si>
  <si>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</si>
  <si>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</si>
  <si>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</si>
  <si>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</si>
  <si>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</si>
  <si>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</si>
  <si>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</si>
  <si>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</si>
  <si>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</si>
  <si>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</si>
  <si>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</si>
  <si>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</si>
  <si>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</si>
  <si>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</si>
  <si>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</si>
  <si>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</si>
  <si>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</si>
  <si>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</si>
  <si>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</si>
  <si>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</si>
  <si>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</si>
  <si>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</si>
  <si>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</si>
  <si>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</si>
  <si>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</si>
  <si>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</si>
  <si>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</si>
  <si>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</si>
  <si>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</si>
  <si>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</si>
  <si>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</si>
  <si>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</si>
  <si>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</si>
  <si>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</si>
  <si>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</si>
  <si>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</si>
  <si>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</si>
  <si>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</si>
  <si>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</si>
  <si>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</si>
  <si>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</si>
  <si>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</si>
  <si>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</si>
  <si>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</si>
  <si>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</si>
  <si>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</si>
  <si>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</si>
  <si>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</si>
  <si>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</si>
  <si>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</si>
  <si>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</si>
  <si>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</si>
  <si>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</si>
  <si>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</si>
  <si>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</si>
  <si>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</si>
  <si>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</si>
  <si>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</si>
  <si>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</si>
  <si>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</si>
  <si>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</si>
  <si>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</si>
  <si>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</si>
  <si>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</si>
  <si>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</si>
  <si>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</si>
  <si>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</si>
  <si>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</si>
  <si>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</si>
  <si>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</si>
  <si>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</si>
  <si>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</si>
  <si>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</si>
  <si>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</si>
  <si>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</si>
  <si>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</si>
  <si>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</si>
  <si>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</si>
  <si>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</si>
  <si>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</si>
  <si>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</si>
  <si>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</si>
  <si>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</si>
  <si>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</si>
  <si>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</si>
  <si>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</si>
  <si>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</si>
  <si>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</si>
  <si>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</si>
  <si>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</si>
  <si>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</si>
  <si>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</si>
  <si>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</si>
  <si>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</si>
  <si>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</si>
  <si>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</si>
  <si>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</si>
  <si>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</si>
  <si>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</si>
  <si>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</si>
  <si>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</si>
  <si>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</si>
  <si>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</si>
  <si>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</si>
  <si>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</si>
  <si>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</si>
  <si>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</si>
  <si>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</si>
  <si>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</si>
  <si>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</si>
  <si>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</si>
  <si>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</si>
  <si>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</si>
  <si>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</si>
  <si>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</si>
  <si>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</si>
  <si>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</si>
  <si>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</si>
  <si>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</si>
  <si>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</si>
  <si>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</si>
  <si>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</si>
  <si>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</si>
  <si>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</si>
  <si>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</si>
  <si>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</si>
  <si>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</si>
  <si>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</si>
  <si>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</si>
  <si>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</si>
  <si>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</si>
  <si>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</si>
  <si>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</si>
  <si>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</si>
  <si>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</si>
  <si>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</si>
  <si>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</si>
  <si>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</si>
  <si>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</si>
  <si>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</si>
  <si>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</si>
  <si>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</si>
  <si>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</si>
  <si>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</si>
  <si>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</si>
  <si>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</si>
  <si>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</si>
  <si>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</si>
  <si>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</si>
  <si>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</si>
  <si>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</si>
  <si>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</si>
  <si>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</si>
  <si>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</si>
  <si>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</si>
  <si>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</si>
  <si>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</si>
  <si>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</si>
  <si>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</si>
  <si>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</si>
  <si>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</si>
  <si>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</si>
  <si>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</si>
  <si>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</si>
  <si>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</si>
  <si>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</si>
  <si>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</si>
  <si>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</si>
  <si>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</si>
  <si>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</si>
  <si>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</si>
  <si>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</si>
  <si>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</si>
  <si>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</si>
  <si>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</si>
  <si>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</si>
  <si>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</si>
  <si>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</si>
  <si>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</si>
  <si>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</si>
  <si>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</si>
  <si>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</si>
  <si>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</si>
  <si>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</si>
  <si>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</si>
  <si>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</si>
  <si>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</si>
  <si>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</si>
  <si>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</si>
  <si>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</si>
  <si>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</si>
  <si>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</si>
  <si>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</si>
  <si>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</si>
  <si>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</si>
  <si>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</si>
  <si>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</si>
  <si>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</si>
  <si>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</si>
  <si>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</si>
  <si>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</si>
  <si>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</si>
  <si>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</si>
  <si>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</si>
  <si>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</si>
  <si>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</si>
  <si>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</si>
  <si>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</si>
  <si>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</si>
  <si>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</si>
  <si>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</si>
  <si>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</si>
  <si>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</si>
  <si>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</si>
  <si>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</si>
  <si>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</si>
  <si>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</si>
  <si>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</si>
  <si>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</si>
  <si>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</si>
  <si>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</si>
  <si>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</si>
  <si>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</si>
  <si>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</si>
  <si>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</si>
  <si>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</si>
  <si>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</si>
  <si>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</si>
  <si>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</si>
  <si>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</si>
  <si>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</si>
  <si>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</si>
  <si>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</si>
  <si>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</si>
  <si>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</si>
  <si>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</si>
  <si>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</si>
  <si>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</si>
  <si>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</si>
  <si>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</si>
  <si>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</si>
  <si>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</si>
  <si>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</si>
  <si>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</si>
  <si>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</si>
  <si>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</si>
  <si>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</si>
  <si>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</si>
  <si>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</si>
  <si>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</si>
  <si>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</si>
  <si>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</si>
  <si>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</si>
  <si>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</si>
  <si>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</si>
  <si>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</si>
  <si>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</si>
  <si>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</si>
  <si>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</si>
  <si>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</si>
  <si>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</si>
  <si>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</si>
  <si>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</si>
  <si>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</si>
  <si>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</si>
  <si>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</si>
  <si>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</si>
  <si>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</si>
  <si>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</si>
  <si>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</si>
  <si>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</si>
  <si>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</si>
  <si>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</si>
  <si>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</si>
  <si>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</si>
  <si>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</si>
  <si>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</si>
  <si>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</si>
  <si>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</si>
  <si>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</si>
  <si>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</si>
  <si>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</si>
  <si>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</si>
  <si>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</si>
  <si>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</si>
  <si>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</si>
  <si>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</si>
  <si>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</si>
  <si>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</si>
  <si>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</si>
  <si>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</si>
  <si>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</si>
  <si>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</si>
  <si>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</si>
  <si>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</si>
  <si>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</si>
  <si>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</si>
  <si>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</si>
  <si>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</si>
  <si>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</si>
  <si>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</si>
  <si>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</si>
  <si>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</si>
  <si>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</si>
  <si>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</si>
  <si>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</si>
  <si>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</si>
  <si>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</si>
  <si>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</si>
  <si>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</si>
  <si>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</si>
  <si>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</si>
  <si>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</si>
  <si>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</si>
  <si>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</si>
  <si>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</si>
  <si>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</si>
  <si>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</si>
  <si>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</si>
  <si>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</si>
  <si>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</si>
  <si>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</si>
  <si>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</si>
  <si>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</si>
  <si>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</si>
  <si>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</si>
  <si>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</si>
  <si>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</si>
  <si>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</si>
  <si>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</si>
  <si>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</si>
  <si>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</si>
  <si>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</si>
  <si>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</si>
  <si>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</si>
  <si>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</si>
  <si>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</si>
  <si>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</si>
  <si>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</si>
  <si>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</si>
  <si>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</si>
  <si>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</si>
  <si>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</si>
  <si>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</si>
  <si>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</si>
  <si>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</si>
  <si>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</si>
  <si>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</si>
  <si>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</si>
  <si>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</si>
  <si>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</si>
  <si>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</si>
  <si>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</si>
  <si>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</si>
  <si>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</si>
  <si>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</si>
  <si>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</si>
  <si>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</si>
  <si>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</si>
  <si>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</si>
  <si>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</si>
  <si>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</si>
  <si>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</si>
  <si>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</si>
  <si>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</si>
  <si>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</si>
  <si>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</si>
  <si>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</si>
  <si>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</si>
  <si>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</si>
  <si>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</si>
  <si>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</si>
  <si>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</si>
  <si>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</si>
  <si>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</si>
  <si>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</si>
  <si>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</si>
  <si>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</si>
  <si>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</si>
  <si>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</si>
  <si>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</si>
  <si>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</si>
  <si>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</si>
  <si>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</si>
  <si>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</si>
  <si>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</si>
  <si>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</si>
  <si>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</si>
  <si>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</si>
  <si>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</si>
  <si>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</si>
  <si>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</si>
  <si>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</si>
  <si>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</si>
  <si>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</si>
  <si>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</si>
  <si>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</si>
  <si>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</si>
  <si>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</si>
  <si>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</si>
  <si>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</si>
  <si>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</si>
  <si>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</si>
  <si>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</si>
  <si>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</si>
  <si>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</si>
  <si>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</si>
  <si>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</si>
  <si>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</si>
  <si>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</si>
  <si>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</si>
  <si>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</si>
  <si>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</si>
  <si>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</si>
  <si>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</si>
  <si>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</si>
  <si>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</si>
  <si>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</si>
  <si>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</si>
  <si>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</si>
  <si>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</si>
  <si>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</si>
  <si>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</si>
  <si>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</si>
  <si>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</si>
  <si>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</si>
  <si>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</si>
  <si>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</si>
  <si>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</si>
  <si>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</si>
  <si>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</si>
  <si>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</si>
  <si>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</si>
  <si>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</si>
  <si>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</si>
  <si>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</si>
  <si>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</si>
  <si>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</si>
  <si>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</si>
  <si>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</si>
  <si>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</si>
  <si>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</si>
  <si>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</si>
  <si>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</si>
  <si>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</si>
  <si>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</si>
  <si>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</si>
  <si>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</si>
  <si>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</si>
  <si>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</si>
  <si>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</si>
  <si>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</si>
  <si>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</si>
  <si>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</si>
  <si>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</si>
  <si>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</si>
  <si>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</si>
  <si>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</si>
  <si>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</si>
  <si>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</si>
  <si>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</si>
  <si>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</si>
  <si>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</si>
  <si>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</si>
  <si>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</si>
  <si>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</si>
  <si>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</si>
  <si>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</si>
  <si>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</si>
  <si>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</si>
  <si>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</si>
  <si>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</si>
  <si>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</si>
  <si>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</si>
  <si>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</si>
  <si>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</si>
  <si>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</si>
  <si>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</si>
  <si>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</si>
  <si>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</si>
  <si>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</si>
  <si>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</si>
  <si>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</si>
  <si>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</si>
  <si>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</si>
  <si>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</si>
  <si>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</si>
  <si>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</si>
  <si>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</si>
  <si>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</si>
  <si>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</si>
  <si>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</si>
  <si>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</si>
  <si>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</si>
  <si>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</si>
  <si>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</si>
  <si>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</si>
  <si>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</si>
  <si>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</si>
  <si>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</si>
  <si>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</si>
  <si>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</si>
  <si>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</si>
  <si>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</si>
  <si>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</si>
  <si>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</si>
  <si>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</si>
  <si>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</si>
  <si>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</si>
  <si>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</si>
  <si>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</si>
  <si>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</si>
  <si>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</si>
  <si>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</si>
  <si>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</si>
  <si>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</si>
  <si>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</si>
  <si>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</si>
  <si>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</si>
  <si>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</si>
  <si>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</si>
  <si>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</si>
  <si>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</si>
  <si>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</si>
  <si>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</si>
  <si>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</si>
  <si>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</si>
  <si>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</si>
  <si>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</si>
  <si>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</si>
  <si>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</si>
  <si>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</si>
  <si>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</si>
  <si>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</si>
  <si>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</si>
  <si>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</si>
  <si>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</si>
  <si>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</si>
  <si>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</si>
  <si>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</si>
  <si>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</si>
  <si>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</si>
  <si>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</si>
  <si>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</si>
  <si>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</si>
  <si>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</si>
  <si>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</si>
  <si>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</si>
  <si>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</si>
  <si>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</si>
  <si>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</si>
  <si>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</si>
  <si>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</si>
  <si>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</si>
  <si>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</si>
  <si>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</si>
  <si>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</si>
  <si>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</si>
  <si>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</si>
  <si>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</si>
  <si>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</si>
  <si>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</si>
  <si>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</si>
  <si>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</si>
  <si>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</si>
  <si>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</si>
  <si>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</si>
  <si>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</si>
  <si>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</si>
  <si>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</si>
  <si>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</si>
  <si>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</si>
  <si>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</si>
  <si>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</si>
  <si>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</si>
  <si>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</si>
  <si>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</si>
  <si>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</si>
  <si>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</si>
  <si>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</si>
  <si>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</si>
  <si>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</si>
  <si>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</si>
  <si>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</si>
  <si>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</si>
  <si>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</si>
  <si>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</si>
  <si>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</si>
  <si>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</si>
  <si>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</si>
  <si>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</si>
  <si>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</si>
  <si>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</si>
  <si>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</si>
  <si>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</si>
  <si>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</si>
  <si>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</si>
  <si>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</si>
  <si>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</si>
  <si>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</si>
  <si>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</si>
  <si>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</si>
  <si>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</si>
  <si>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</si>
  <si>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</si>
  <si>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</si>
  <si>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</si>
  <si>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</si>
  <si>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</si>
  <si>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</si>
  <si>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</si>
  <si>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</si>
  <si>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</si>
  <si>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</si>
  <si>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</si>
  <si>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</si>
  <si>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</si>
  <si>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</si>
  <si>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</si>
  <si>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</si>
  <si>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</si>
  <si>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</si>
  <si>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</si>
  <si>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</si>
  <si>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</si>
  <si>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</si>
  <si>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</si>
  <si>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</si>
  <si>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</si>
  <si>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</si>
  <si>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</si>
  <si>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</si>
  <si>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</si>
  <si>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</si>
  <si>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</si>
  <si>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</si>
  <si>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</si>
  <si>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</si>
  <si>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</si>
  <si>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</si>
  <si>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</si>
  <si>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</si>
  <si>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</si>
  <si>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</si>
  <si>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</si>
  <si>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</si>
  <si>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</si>
  <si>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</si>
  <si>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</si>
  <si>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</si>
  <si>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</si>
  <si>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</si>
  <si>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</si>
  <si>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</si>
  <si>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</si>
  <si>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</si>
  <si>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</si>
  <si>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</si>
  <si>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</si>
  <si>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</si>
  <si>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</si>
  <si>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</si>
  <si>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</si>
  <si>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</si>
  <si>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</si>
  <si>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</si>
  <si>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</si>
  <si>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</si>
  <si>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</si>
  <si>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</si>
  <si>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</si>
  <si>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</si>
  <si>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</si>
  <si>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</si>
  <si>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</si>
  <si>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</si>
  <si>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</si>
  <si>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</si>
  <si>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</si>
  <si>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</si>
  <si>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</si>
  <si>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</si>
  <si>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</si>
  <si>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</si>
  <si>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</si>
  <si>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</si>
  <si>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</si>
  <si>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</si>
  <si>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</si>
  <si>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</si>
  <si>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</si>
  <si>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</si>
  <si>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</si>
  <si>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</si>
  <si>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</si>
  <si>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</si>
  <si>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</si>
  <si>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</si>
  <si>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</si>
  <si>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</si>
  <si>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</si>
  <si>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</si>
  <si>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</si>
  <si>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</si>
  <si>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</si>
  <si>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</si>
  <si>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</si>
  <si>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</si>
  <si>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</si>
  <si>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</si>
  <si>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</si>
  <si>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</si>
  <si>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</si>
  <si>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</si>
  <si>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</si>
  <si>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</si>
  <si>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</si>
  <si>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</si>
  <si>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</si>
  <si>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</si>
  <si>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</si>
  <si>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</si>
  <si>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</si>
  <si>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</si>
  <si>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</si>
  <si>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</si>
  <si>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</si>
  <si>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</si>
  <si>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</si>
  <si>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</si>
  <si>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</si>
  <si>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</si>
  <si>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</si>
  <si>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</si>
  <si>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</si>
  <si>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</si>
  <si>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</si>
  <si>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</si>
  <si>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</si>
  <si>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</si>
  <si>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</si>
  <si>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</si>
  <si>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</si>
  <si>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</si>
  <si>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</si>
  <si>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</si>
  <si>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</si>
  <si>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</si>
  <si>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</si>
  <si>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</si>
  <si>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</si>
  <si>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</si>
  <si>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</si>
  <si>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</si>
  <si>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</si>
  <si>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</si>
  <si>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</si>
  <si>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</si>
  <si>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</si>
  <si>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</si>
  <si>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</si>
  <si>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</si>
  <si>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</si>
  <si>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</si>
  <si>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</si>
  <si>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</si>
  <si>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</si>
  <si>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</si>
  <si>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</si>
  <si>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</si>
  <si>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</si>
  <si>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</si>
  <si>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</si>
  <si>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</si>
  <si>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</si>
  <si>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</si>
  <si>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</si>
  <si>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</si>
  <si>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</si>
  <si>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</si>
  <si>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</si>
  <si>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</si>
  <si>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</si>
  <si>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</si>
  <si>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</si>
  <si>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</si>
  <si>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</si>
  <si>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</si>
  <si>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</si>
  <si>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</si>
  <si>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</si>
  <si>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</si>
  <si>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</si>
  <si>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</si>
  <si>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</si>
  <si>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</si>
  <si>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</si>
  <si>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</si>
  <si>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</si>
  <si>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</si>
  <si>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</si>
  <si>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</si>
  <si>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</si>
  <si>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</si>
  <si>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</si>
  <si>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</si>
  <si>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</si>
  <si>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</si>
  <si>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</si>
  <si>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</si>
  <si>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</si>
  <si>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</si>
  <si>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</si>
  <si>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</si>
  <si>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</si>
  <si>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</si>
  <si>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</si>
  <si>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</si>
  <si>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</si>
  <si>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</si>
  <si>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</si>
  <si>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</si>
  <si>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</si>
  <si>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</si>
  <si>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</si>
  <si>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</si>
  <si>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</si>
  <si>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</si>
  <si>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</si>
  <si>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</si>
  <si>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</si>
  <si>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</si>
  <si>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</si>
  <si>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</si>
  <si>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</si>
  <si>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</si>
  <si>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</si>
  <si>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</si>
  <si>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</si>
  <si>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</si>
  <si>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</si>
  <si>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</si>
  <si>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</si>
  <si>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</si>
  <si>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</si>
  <si>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</si>
  <si>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</si>
  <si>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</si>
  <si>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</si>
  <si>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</si>
  <si>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</si>
  <si>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</si>
  <si>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</si>
  <si>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</si>
  <si>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</si>
  <si>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</si>
  <si>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</si>
  <si>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</si>
  <si>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</si>
  <si>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</si>
  <si>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</si>
  <si>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</si>
  <si>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</si>
  <si>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</si>
  <si>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</si>
  <si>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</si>
  <si>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</si>
  <si>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</si>
  <si>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</si>
  <si>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</si>
  <si>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</si>
  <si>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</si>
  <si>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</si>
  <si>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</si>
  <si>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</si>
  <si>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</si>
  <si>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</si>
  <si>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</si>
  <si>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</si>
  <si>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</si>
  <si>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</si>
  <si>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</si>
  <si>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</si>
  <si>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</si>
  <si>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</si>
  <si>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</si>
  <si>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</si>
  <si>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</si>
  <si>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</si>
  <si>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</si>
  <si>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</si>
  <si>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</si>
  <si>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</si>
  <si>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</si>
  <si>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</si>
  <si>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</si>
  <si>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</si>
  <si>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</si>
  <si>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</si>
  <si>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</si>
  <si>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</si>
  <si>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</si>
  <si>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</si>
  <si>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</si>
  <si>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</si>
  <si>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</si>
  <si>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</si>
  <si>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</si>
  <si>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</si>
  <si>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</si>
  <si>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</si>
  <si>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</si>
  <si>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</si>
  <si>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</si>
  <si>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</si>
  <si>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</si>
  <si>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</si>
  <si>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</si>
  <si>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</si>
  <si>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</si>
  <si>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</si>
  <si>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</si>
  <si>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</si>
  <si>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</si>
  <si>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</si>
  <si>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</si>
  <si>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</si>
  <si>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</si>
  <si>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</si>
  <si>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</si>
  <si>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</si>
  <si>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</si>
  <si>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</si>
  <si>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</si>
  <si>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</si>
  <si>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</si>
  <si>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</si>
  <si>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</si>
  <si>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</si>
  <si>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</si>
  <si>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</si>
  <si>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</si>
  <si>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</si>
  <si>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</si>
  <si>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</si>
  <si>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</si>
  <si>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</si>
  <si>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</si>
  <si>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</si>
  <si>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</si>
  <si>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</si>
  <si>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</si>
  <si>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</si>
  <si>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</si>
  <si>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</si>
  <si>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</si>
  <si>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</si>
  <si>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</si>
  <si>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</si>
  <si>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</si>
  <si>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</si>
  <si>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</si>
  <si>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</si>
  <si>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</si>
  <si>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</si>
  <si>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</si>
  <si>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</si>
  <si>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</si>
  <si>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</si>
  <si>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</si>
  <si>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</si>
  <si>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</si>
  <si>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</si>
  <si>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</si>
  <si>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</si>
  <si>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</si>
  <si>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</si>
  <si>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</si>
  <si>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</si>
  <si>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</si>
  <si>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</si>
  <si>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</si>
  <si>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</si>
  <si>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</si>
  <si>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</si>
  <si>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</si>
  <si>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</si>
  <si>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</si>
  <si>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</si>
  <si>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</si>
  <si>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</si>
  <si>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</si>
  <si>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</si>
  <si>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</si>
  <si>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</si>
  <si>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</si>
  <si>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</si>
  <si>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</si>
  <si>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</si>
  <si>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</si>
  <si>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</si>
  <si>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</si>
  <si>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</si>
  <si>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</si>
  <si>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</si>
  <si>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</si>
  <si>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</si>
  <si>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</si>
  <si>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</si>
  <si>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</si>
  <si>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</si>
  <si>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</si>
  <si>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</si>
  <si>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</si>
  <si>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</si>
  <si>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</si>
  <si>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</si>
  <si>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</si>
  <si>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</si>
  <si>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</si>
  <si>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</si>
  <si>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</si>
  <si>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</si>
  <si>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</si>
  <si>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</si>
  <si>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</si>
  <si>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</si>
  <si>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</si>
  <si>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</si>
  <si>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</si>
  <si>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</si>
  <si>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</si>
  <si>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</si>
  <si>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</si>
  <si>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</si>
  <si>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</si>
  <si>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</si>
  <si>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</si>
  <si>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</si>
  <si>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</si>
  <si>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</si>
  <si>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</si>
  <si>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</si>
  <si>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</si>
  <si>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</si>
  <si>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</si>
  <si>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</si>
  <si>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</si>
  <si>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</si>
  <si>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</si>
  <si>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</si>
  <si>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</si>
  <si>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</si>
  <si>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</si>
  <si>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</si>
  <si>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</si>
  <si>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</si>
  <si>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</si>
  <si>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</si>
  <si>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</si>
  <si>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</si>
  <si>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</si>
  <si>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</si>
  <si>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</si>
  <si>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</si>
  <si>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</si>
  <si>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</si>
  <si>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</si>
  <si>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</si>
  <si>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</si>
  <si>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</si>
  <si>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</si>
  <si>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</si>
  <si>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</si>
  <si>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</si>
  <si>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</si>
  <si>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</si>
  <si>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</si>
  <si>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</si>
  <si>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</si>
  <si>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</si>
  <si>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</si>
  <si>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</si>
  <si>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</si>
  <si>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</si>
  <si>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</si>
  <si>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</si>
  <si>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</si>
  <si>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</si>
  <si>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</si>
  <si>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</si>
  <si>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</si>
  <si>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</si>
  <si>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</si>
  <si>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</si>
  <si>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</si>
  <si>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</si>
  <si>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</si>
  <si>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</si>
  <si>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</si>
  <si>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</si>
  <si>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</si>
  <si>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</si>
  <si>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</si>
  <si>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</si>
  <si>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</si>
  <si>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</si>
  <si>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</si>
  <si>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</si>
  <si>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</si>
  <si>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</si>
  <si>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</si>
  <si>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</si>
  <si>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</si>
  <si>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</si>
  <si>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</si>
  <si>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</si>
  <si>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</si>
  <si>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</si>
  <si>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</si>
  <si>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</si>
  <si>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</si>
  <si>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</si>
  <si>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</si>
  <si>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</si>
  <si>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</si>
  <si>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</si>
  <si>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</si>
  <si>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</si>
  <si>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</si>
  <si>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</si>
  <si>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</si>
  <si>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</si>
  <si>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</si>
  <si>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</si>
  <si>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</si>
  <si>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</si>
  <si>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</si>
  <si>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</si>
  <si>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</si>
  <si>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</si>
  <si>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</si>
  <si>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</si>
  <si>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</si>
  <si>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</si>
  <si>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</si>
  <si>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</si>
  <si>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</si>
  <si>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</si>
  <si>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</si>
  <si>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</si>
  <si>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</si>
  <si>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</si>
  <si>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</si>
  <si>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</si>
  <si>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</si>
  <si>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</si>
  <si>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</si>
  <si>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</si>
  <si>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</si>
  <si>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</si>
  <si>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</si>
  <si>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</si>
  <si>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</si>
  <si>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</si>
  <si>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</si>
  <si>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</si>
  <si>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</si>
  <si>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</si>
  <si>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</si>
  <si>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</si>
  <si>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</si>
  <si>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</si>
  <si>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</si>
  <si>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</si>
  <si>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</si>
  <si>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</si>
  <si>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</si>
  <si>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</si>
  <si>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</si>
  <si>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</si>
  <si>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</si>
  <si>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</si>
  <si>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</si>
  <si>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</si>
  <si>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</si>
  <si>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</si>
  <si>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</si>
  <si>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</si>
  <si>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</si>
  <si>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</si>
  <si>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</si>
  <si>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</si>
  <si>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</si>
  <si>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</si>
  <si>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</si>
  <si>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</si>
  <si>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</si>
  <si>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</si>
  <si>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</si>
  <si>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</si>
  <si>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</si>
  <si>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</si>
  <si>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</si>
  <si>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</si>
  <si>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</si>
  <si>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</si>
  <si>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</si>
  <si>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</si>
  <si>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</si>
  <si>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</si>
  <si>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</si>
  <si>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</si>
  <si>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</si>
  <si>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</si>
  <si>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</si>
  <si>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</si>
  <si>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</si>
  <si>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</si>
  <si>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</si>
  <si>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</si>
  <si>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</si>
  <si>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</si>
  <si>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</si>
  <si>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</si>
  <si>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</si>
  <si>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</si>
  <si>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</si>
  <si>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</si>
  <si>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</si>
  <si>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</si>
  <si>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</si>
  <si>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</si>
  <si>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</si>
  <si>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</si>
  <si>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</si>
  <si>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</si>
  <si>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</si>
  <si>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</si>
  <si>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</si>
  <si>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</si>
  <si>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</si>
  <si>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</si>
  <si>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</si>
  <si>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</si>
  <si>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</si>
  <si>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</si>
  <si>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</si>
  <si>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</si>
  <si>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</si>
  <si>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</si>
  <si>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</si>
  <si>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</si>
  <si>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</si>
  <si>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</si>
  <si>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</si>
  <si>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</si>
  <si>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</si>
  <si>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</si>
  <si>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</si>
  <si>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</si>
  <si>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</si>
  <si>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</si>
  <si>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</si>
  <si>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</si>
  <si>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</si>
  <si>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</si>
  <si>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</si>
  <si>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</si>
  <si>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</si>
  <si>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</si>
  <si>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</si>
  <si>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</si>
  <si>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</si>
  <si>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</si>
  <si>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</si>
  <si>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</si>
  <si>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</si>
  <si>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</si>
  <si>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</si>
  <si>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</si>
  <si>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</si>
  <si>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</si>
  <si>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</si>
  <si>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</si>
  <si>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</si>
  <si>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</si>
  <si>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</si>
  <si>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</si>
  <si>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</si>
  <si>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</si>
  <si>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</si>
  <si>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</si>
  <si>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</si>
  <si>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</si>
  <si>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</si>
  <si>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</si>
  <si>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</si>
  <si>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</si>
  <si>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</si>
  <si>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</si>
  <si>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</si>
  <si>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</si>
  <si>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</si>
  <si>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</si>
  <si>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</si>
  <si>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</si>
  <si>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</si>
  <si>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</si>
  <si>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</si>
  <si>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</si>
  <si>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</si>
  <si>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</si>
  <si>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</si>
  <si>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</si>
  <si>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</si>
  <si>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</si>
  <si>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</si>
  <si>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</si>
  <si>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</si>
  <si>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</si>
  <si>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</si>
  <si>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</si>
  <si>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</si>
  <si>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</si>
  <si>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</si>
  <si>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</si>
  <si>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</si>
  <si>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</si>
  <si>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</si>
  <si>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</si>
  <si>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</si>
  <si>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</si>
  <si>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</si>
  <si>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</si>
  <si>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</si>
  <si>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</si>
  <si>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</si>
  <si>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</si>
  <si>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</si>
  <si>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</si>
  <si>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</si>
  <si>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</si>
  <si>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</si>
  <si>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</si>
  <si>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</si>
  <si>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</si>
  <si>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</si>
  <si>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</si>
  <si>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</si>
  <si>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</si>
  <si>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</si>
  <si>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</si>
  <si>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</si>
  <si>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</si>
  <si>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</si>
  <si>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</si>
  <si>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</si>
  <si>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</si>
  <si>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</si>
  <si>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</si>
  <si>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</si>
  <si>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</si>
  <si>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</si>
  <si>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</si>
  <si>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</si>
  <si>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</si>
  <si>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</si>
  <si>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</si>
  <si>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</si>
  <si>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</si>
  <si>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</si>
  <si>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</si>
  <si>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</si>
  <si>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</si>
  <si>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</si>
  <si>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</si>
  <si>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</si>
  <si>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</si>
  <si>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</si>
  <si>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</si>
  <si>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</si>
  <si>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</si>
  <si>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</si>
  <si>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</si>
  <si>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</si>
  <si>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</si>
  <si>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</si>
  <si>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</si>
  <si>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</si>
  <si>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</si>
  <si>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</si>
  <si>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</si>
  <si>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</si>
  <si>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</si>
  <si>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</si>
  <si>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</si>
  <si>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</si>
  <si>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</si>
  <si>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</si>
  <si>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</si>
  <si>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</si>
  <si>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</si>
  <si>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</si>
  <si>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</si>
  <si>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</si>
  <si>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</si>
  <si>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</si>
  <si>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</si>
  <si>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</si>
  <si>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</si>
  <si>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</si>
  <si>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</si>
  <si>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</si>
  <si>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</si>
  <si>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</si>
  <si>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</si>
  <si>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</si>
  <si>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</si>
  <si>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</si>
  <si>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</si>
  <si>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</si>
  <si>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</si>
  <si>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</si>
  <si>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</si>
  <si>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</si>
  <si>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</si>
  <si>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</si>
  <si>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</si>
  <si>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</si>
  <si>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</si>
  <si>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</si>
  <si>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</si>
  <si>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</si>
  <si>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</si>
  <si>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</si>
  <si>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</si>
  <si>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</si>
  <si>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</si>
  <si>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</si>
  <si>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</si>
  <si>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</si>
  <si>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</si>
  <si>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</si>
  <si>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</si>
  <si>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</si>
  <si>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</si>
  <si>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</si>
  <si>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</si>
  <si>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</si>
  <si>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</si>
  <si>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</si>
  <si>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</si>
  <si>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</si>
  <si>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</si>
  <si>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</si>
  <si>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</si>
  <si>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</si>
  <si>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</si>
  <si>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</si>
  <si>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</si>
  <si>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</si>
  <si>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</si>
  <si>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</si>
  <si>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</si>
  <si>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</si>
  <si>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</si>
  <si>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</si>
  <si>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</si>
  <si>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</si>
  <si>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</si>
  <si>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</si>
  <si>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</si>
  <si>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</si>
  <si>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</si>
  <si>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</si>
  <si>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</si>
  <si>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</si>
  <si>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</si>
  <si>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</si>
  <si>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</si>
  <si>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</si>
  <si>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</si>
  <si>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</si>
  <si>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</si>
  <si>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</si>
  <si>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</si>
  <si>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</si>
  <si>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</si>
  <si>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</si>
  <si>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</si>
  <si>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</si>
  <si>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</si>
  <si>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</si>
  <si>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</si>
  <si>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</si>
  <si>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</si>
  <si>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</si>
  <si>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</si>
  <si>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</si>
  <si>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</si>
  <si>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</si>
  <si>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</si>
  <si>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</si>
  <si>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</si>
  <si>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</si>
  <si>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</si>
  <si>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</si>
  <si>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</si>
  <si>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</si>
  <si>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</si>
  <si>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</si>
  <si>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</si>
  <si>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</si>
  <si>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</si>
  <si>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</si>
  <si>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</si>
  <si>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</si>
  <si>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</si>
  <si>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</si>
  <si>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</si>
  <si>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</si>
  <si>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</si>
  <si>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</si>
  <si>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</si>
  <si>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</si>
  <si>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</si>
  <si>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</si>
  <si>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</si>
  <si>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</si>
  <si>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</si>
  <si>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</si>
  <si>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</si>
  <si>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</si>
  <si>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</si>
  <si>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</si>
  <si>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</si>
  <si>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</si>
  <si>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</si>
  <si>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</si>
  <si>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</si>
  <si>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</si>
  <si>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</si>
  <si>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</si>
  <si>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</si>
  <si>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</si>
  <si>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</si>
  <si>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</si>
  <si>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</si>
  <si>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</si>
  <si>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</si>
  <si>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</si>
  <si>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</si>
  <si>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</si>
  <si>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</si>
  <si>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</si>
  <si>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</si>
  <si>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</si>
  <si>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</si>
  <si>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</si>
  <si>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</si>
  <si>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</si>
  <si>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</si>
  <si>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PCM-20251128-00000924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</si>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</sst>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326.78264826389204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75" t="s">
        <v>8542</v>
      </c>
      <c r="E3" s="135" t="s">
        <v>39021</v>
      </c>
      <c r="F3" s="134">
        <v>45989.729791666665</v>
      </c>
      <c r="G3" s="133">
        <f ca="1">IFERROR(NOW()-F3,"-")</f>
        <v>1.2825231533497572E-3</v>
      </c>
      <c r="H3" s="134">
        <v>45989.723506944443</v>
      </c>
      <c r="I3" s="136" t="str">
        <f>IFERROR(VLOOKUP(D3,DB!A:F,6,0),"")</f>
        <v>Generator-SG</v>
      </c>
      <c r="J3" s="136" t="str">
        <f>IFERROR(VLOOKUP(D3,DB!A:G,7,0),"")</f>
        <v>Dead</v>
      </c>
      <c r="K3" s="132" t="s">
        <v>39024</v>
      </c>
      <c r="L3" s="131" t="str">
        <f>IFERROR(VLOOKUP(D3,DB!A:I,9,0),"")</f>
        <v>Latis</v>
      </c>
    </row>
    <row r="4" spans="1:15" s="61" customFormat="1" ht="15" customHeight="1">
      <c r="A4" s="137"/>
      <c r="B4" s="136" t="str">
        <f>IFERROR(VLOOKUP(D4,DB!A:K,11,0),"")</f>
        <v/>
      </c>
      <c r="C4" s="136"/>
      <c r="D4" s="56"/>
      <c r="E4" s="135"/>
      <c r="F4" s="134"/>
      <c r="G4" s="133">
        <f ca="1">IFERROR(NOW()-F4,"-")</f>
        <v>45989.731074189818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45989.731074189818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45989.731074189818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45989.731074189818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45989.731074189818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45989.731074189818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45989.731074189818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45989.731074189818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45989.731074189818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45989.731074189818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45989.731074189818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45989.731074189818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45989.731074189818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45989.731074189818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45989.731074189818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45989.731074189818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45989.731074189818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45989.731074189818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45989.731074189818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45989.731074189818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45989.731074189818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45989.731074189818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45989.731074189818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45989.731074189818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45989.731074189818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45989.731074189818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45989.731074189818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45989.731074189818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45989.731074189818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45989.731074189818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45989.731074189818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45989.731074189818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45989.731074189818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45989.731074189818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45989.731074189818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45989.731074189818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45989.731074189818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164.73123622685671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5.3436552083367133</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1.0902640046333545</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45989.731074189818</v>
      </c>
      <c r="H6" s="100"/>
      <c r="I6" s="18" t="str">
        <f>IFERROR(VLOOKUP(D6,DB!A:F,6,0),"")</f>
        <v/>
      </c>
      <c r="J6" s="18" t="str">
        <f>IFERROR(VLOOKUP(D6,DB!A:G,7,0),"")</f>
        <v/>
      </c>
      <c r="K6" s="19" t="s">
        <v>39115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45989.731074189818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45989.731074189818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45989.731074189818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45989.731074189818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45989.731074189818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45989.731074189818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45989.731074189818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45989.731074189818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45989.731074189818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45989.731074189818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45989.731074189818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45989.731074189818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45989.731074189818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45989.731074189818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45989.731074189818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45989.731074189818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45989.731074189818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45989.731074189818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45989.731074189818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45989.731074189818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45989.731074189818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45989.731074189818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45989.731074189818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45989.731074189818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45989.731074189818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45989.731074189818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45989.731074189818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45989.731074189818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45989.731074189818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45989.731074189818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45989.731074189818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45989.731074189818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45989.731074189818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45989.731074189818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45989.731074189818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45989.731074189818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45989.731074189818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45989.731074189818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45989.731074189818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45989.731074189818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45989.731074189818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45989.731074189818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45989.731074189818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45989.731074189818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45989.731074189818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45989.731074189818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45989.731074189818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45989.731074189818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45989.731074189818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45989.731074189818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45989.731074189818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45989.731074189818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45989.731074189818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45989.731074189818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45989.731074189818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45989.731074189818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45989.731074189818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45989.731074189818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45989.731074189818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45989.731074189818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45989.731074189818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45989.731074189818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45989.731074189818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45989.731074189818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45989.731074189818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45989.731074189818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45989.731074189818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45989.731074189818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45989.731074189818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45989.731074189818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45989.731074189818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45989.731074189818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45989.731074189818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45989.731074189818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45989.731074189818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45989.731074189818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45989.731074189818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45989.731074189818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45989.731074189818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45989.731074189818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45989.731074189818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45989.731074189818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45989.731074189818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45989.731074189818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45989.731074189818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45989.731074189818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45989.731074189818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45989.731074189818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45989.731074189818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45989.731074189818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45989.731074189818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45989.731074189818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45989.731074189818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45989.731074189818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45989.731074189818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45989.731074189818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45989.731074189818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45989.731074189818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45989.731074189818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45989.731074189818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45989.731074189818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45989.731074189818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45989.731074189818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45989.731074189818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45989.731074189818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45989.731074189818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45989.731074189818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45989.731074189818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45989.731074189818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45989.731074189818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45989.731074189818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45989.731074189818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45989.731074189818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45989.731074189818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45989.731074189818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45989.731074189818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45989.731074189818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45989.731074189818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45989.731074189818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45989.731074189818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45989.731074189818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45989.731074189818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45989.731074189818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45989.731074189818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45989.731074189818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45989.731074189818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45989.731074189818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45989.731074189818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45989.731074189818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45989.731074189818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45989.731074189818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45989.731074189818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45989.731074189818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45989.731074189818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45989.731074189818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45989.731074189818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45989.731074189818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45989.731074189818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45989.731074189818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45989.731074189818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45989.731074189818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45989.731074189818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45989.731074189818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45989.731074189818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45989.731074189818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45989.731074189818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45989.731074189818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45989.731074189818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45989.731074189818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45989.731074189818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45989.731074189818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45989.731074189818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45989.731074189818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45989.731074189818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45989.731074189818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45989.731074189818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45989.731074189818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45989.731074189818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45989.731074189818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45989.731074189818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45989.731074189818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45989.731074189818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45989.731074189818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45989.731074189818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45989.731074189818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45989.731074189818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45989.731074189818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45989.731074189818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45989.731074189818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45989.731074189818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45989.731074189818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45989.731074189818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45989.731074189818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45989.731074189818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45989.731074189818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45989.731074189818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45989.731074189818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45989.731074189818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45989.731074189818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45989.731074189818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45989.731074189818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45989.731074189818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45989.731074189818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45989.731074189818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45989.731074189818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45989.731074189818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45989.731074189818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45989.731074189818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45989.731074189818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45989.731074189818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45989.731074189818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45989.731074189818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45989.731074189818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45989.731074189818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45989.731074189818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45989.731074189818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45989.731074189818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45989.731074189818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45989.731074189818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45989.731074189818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45989.731074189818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45989.731074189818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45989.731074189818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45989.731074189818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45989.731074189818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45989.731074189818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45989.731074189818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45989.731074189818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45989.731074189818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45989.731074189818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45989.731074189818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45989.731074189818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45989.731074189818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45989.731074189818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45989.731074189818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45989.731074189818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45989.731074189818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45989.731074189818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45989.731074189818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45989.731074189818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45989.731074189818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45989.731074189818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45989.731074189818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45989.731074189818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45989.731074189818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45989.731074189818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45989.731074189818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45989.731074189818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45989.731074189818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45989.731074189818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45989.731074189818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45989.731074189818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45989.731074189818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45989.731074189818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45989.731074189818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45989.731074189818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45989.731074189818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45989.731074189818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45989.731074189818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45989.731074189818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45989.731074189818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45989.731074189818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45989.731074189818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45989.731074189818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45989.731074189818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45989.731074189818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45989.731074189818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45989.731074189818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45989.731074189818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45989.731074189818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45989.731074189818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45989.731074189818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45989.731074189818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45989.731074189818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45989.731074189818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45989.731074189818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45989.731074189818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45989.731074189818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45989.731074189818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45989.731074189818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45989.731074189818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45989.731074189818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45989.731074189818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45989.731074189818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45989.731074189818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45989.731074189818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45989.731074189818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45989.731074189818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45989.731074189818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45989.731074189818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45989.731074189818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45989.731074189818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45989.731074189818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45989.731074189818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45989.731074189818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45989.731074189818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45989.731074189818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45989.731074189818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45989.731074189818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45989.731074189818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45989.731074189818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45989.731074189818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45989.731074189818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45989.731074189818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45989.731074189818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45989.731074189818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45989.731074189818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45989.731074189818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45989.731074189818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45989.731074189818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45989.731074189818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45989.731074189818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45989.731074189818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45989.731074189818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45989.731074189818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45989.731074189818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45989.731074189818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45989.731074189818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45989.731074189818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45989.731074189818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45989.731074189818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45989.731074189818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45989.731074189818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45989.731074189818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45989.731074189818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45989.731074189818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45989.731074189818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45989.731074189818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45989.731074189818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45989.731074189818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45989.731074189818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45989.731074189818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45989.731074189818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45989.731074189818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45989.731074189818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45989.731074189818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45989.731074189818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45989.731074189818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45989.731074189818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45989.731074189818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45989.731074189818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45989.731074189818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45989.731074189818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45989.731074189818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45989.731074189818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45989.731074189818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45989.731074189818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45989.731074189818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45989.731074189818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45989.731074189818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45989.731074189818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45989.731074189818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45989.731074189818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45989.731074189818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45989.731074189818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45989.731074189818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45989.731074189818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45989.731074189818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45989.731074189818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45989.731074189818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45989.731074189818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45989.731074189818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45989.731074189818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45989.731074189818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45989.731074189818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45989.731074189818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45989.731074189818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45989.731074189818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45989.731074189818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45989.731074189818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45989.731074189818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45989.731074189818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45989.731074189818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45989.731074189818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45989.731074189818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45989.731074189818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45989.731074189818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45989.731074189818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45989.731074189818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45989.731074189818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45989.731074189818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45989.731074189818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45989.731074189818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45989.731074189818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45989.731074189818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45989.731074189818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45989.731074189818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45989.731074189818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45989.731074189818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45989.731074189818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45989.731074189818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45989.731074189818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45989.731074189818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45989.731074189818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45989.731074189818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45989.731074189818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45989.731074189818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45989.731074189818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45989.731074189818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45989.731074189818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45989.731074189818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45989.731074189818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45989.731074189818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45989.731074189818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45989.731074189818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45989.731074189818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45989.731074189818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45989.731074189818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45989.731074189818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45989.731074189818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45989.731074189818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45989.731074189818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45989.731074189818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45989.731074189818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45989.731074189818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45989.731074189818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45989.731074189818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45989.731074189818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45989.731074189818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45989.731074189818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45989.731074189818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45989.731074189818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45989.731074189818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45989.731074189818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45989.731074189818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45989.731074189818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45989.731074189818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45989.731074189818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45989.731074189818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45989.731074189818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45989.731074189818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45989.731074189818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45989.731074189818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45989.731074189818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45989.731074189818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45989.731074189818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45989.731074189818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45989.731074189818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45989.731074189818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45989.731074189818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45989.731074189818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45989.731074189818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45989.731074189818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45989.731074189818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45989.731074189818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45989.731074189818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45989.731074189818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45989.731074189818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45989.731074189818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45989.731074189818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45989.731074189818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45989.731074189818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45989.731074189818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45989.731074189818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45989.731074189818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45989.731074189818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45989.731074189818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45989.731074189818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45989.731074189818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45989.731074189818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45989.731074189818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45989.731074189818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45989.731074189818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45989.731074189818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45989.731074189818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45989.731074189818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45989.731074189818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45989.731074189818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45989.731074189818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45989.731074189818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45989.731074189818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45989.731074189818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45989.731074189818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45989.731074189818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45989.731074189818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45989.731074189818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45989.731074189818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45989.731074189818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45989.731074189818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45989.731074189818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45989.731074189818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45989.731074189818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45989.731074189818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45989.731074189818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45989.731074189818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45989.731074189818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45989.731074189818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45989.731074189818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45989.731074189818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45989.731074189818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45989.731074189818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45989.731074189818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45989.731074189818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45989.731074189818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45989.731074189818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45989.731074189818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45989.731074189818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45989.731074189818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45989.731074189818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45989.731074189818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45989.731074189818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45989.731074189818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45989.731074189818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45989.731074189818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45989.731074189818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45989.731074189818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45989.731074189818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45989.731074189818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45989.731074189818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45989.731074189818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45989.731074189818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45989.731074189818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45989.731074189818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45989.731074189818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45989.731074189818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45989.731074189818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45989.731074189818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45989.731074189818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45989.731074189818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45989.731074189818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45989.731074189818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45989.731074189818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45989.731074189818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45989.731074189818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45989.731074189818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45989.731074189818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45989.731074189818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45989.731074189818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45989.731074189818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45989.731074189818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45989.731074189818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45989.731074189818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45989.731074189818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45989.731074189818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45989.731074189818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45989.731074189818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45989.731074189818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45989.731074189818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45989.731074189818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45989.731074189818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45989.731074189818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45989.731074189818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45989.731074189818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45989.731074189818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45989.731074189818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45989.731074189818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45989.731074189818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45989.731074189818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45989.731074189818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45989.731074189818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45989.731074189818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45989.731074189818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45989.731074189818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45989.731074189818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45989.731074189818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45989.731074189818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45989.731074189818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45989.731074189818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45989.731074189818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45989.731074189818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45989.731074189818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45989.731074189818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45989.731074189818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45989.731074189818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45989.731074189818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45989.731074189818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45989.731074189818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45989.731074189818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45989.731074189818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45989.731074189818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45989.731074189818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45989.731074189818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45989.731074189818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45989.731074189818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45989.731074189818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45989.731074189818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45989.731074189818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45989.731074189818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45989.731074189818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45989.731074189818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45989.731074189818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45989.731074189818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45989.731074189818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45989.731074189818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45989.731074189818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45989.731074189818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45989.731074189818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45989.731074189818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45989.731074189818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45989.731074189818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45989.731074189818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45989.731074189818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45989.731074189818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45989.731074189818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45989.731074189818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45989.731074189818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45989.731074189818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45989.731074189818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45989.731074189818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45989.731074189818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45989.731074189818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45989.731074189818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45989.731074189818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45989.731074189818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45989.731074189818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45989.731074189818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45989.731074189818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45989.731074189818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45989.731074189818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45989.731074189818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45989.731074189818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45989.731074189818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45989.731074189818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45989.731074189818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45989.731074189818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45989.731074189818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45989.731074189818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45989.731074189818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45989.731074189818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45989.731074189818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45989.731074189818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45989.731074189818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45989.731074189818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45989.731074189818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45989.731074189818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45989.731074189818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45989.731074189818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45989.731074189818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45989.731074189818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45989.731074189818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45989.731074189818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45989.731074189818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45989.731074189818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45989.731074189818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45989.731074189818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45989.731074189818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45989.731074189818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45989.731074189818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45989.731074189818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45989.731074189818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45989.731074189818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45989.731074189818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45989.731074189818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45989.731074189818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45989.731074189818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45989.731074189818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45989.731074189818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45989.731074189818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45989.731074189818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45989.731074189818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45989.731074189818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45989.731074189818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45989.731074189818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45989.731074189818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45989.731074189818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45989.731074189818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45989.731074189818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45989.731074189818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45989.731074189818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45989.731074189818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45989.731074189818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45989.731074189818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45989.731074189818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45989.731074189818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45989.731074189818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45989.731074189818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45989.731074189818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45989.731074189818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45989.731074189818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45989.731074189818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45989.731074189818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45989.731074189818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45989.731074189818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45989.731074189818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45989.731074189818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45989.731074189818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45989.731074189818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45989.731074189818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45989.731074189818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45989.731074189818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45989.731074189818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45989.731074189818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45989.731074189818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45989.731074189818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45989.731074189818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45989.731074189818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45989.731074189818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45989.731074189818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45989.731074189818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45989.731074189818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45989.731074189818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45989.731074189818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45989.731074189818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45989.731074189818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45989.731074189818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45989.731074189818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45989.731074189818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45989.731074189818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45989.731074189818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45989.731074189818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45989.731074189818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45989.731074189818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45989.731074189818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45989.731074189818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45989.731074189818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45989.731074189818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45989.731074189818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45989.731074189818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45989.731074189818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45989.731074189818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45989.731074189818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45989.731074189818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45989.731074189818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45989.731074189818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45989.731074189818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45989.731074189818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45989.731074189818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45989.731074189818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45989.731074189818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45989.731074189818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45989.731074189818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45989.731074189818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45989.731074189818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45989.731074189818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45989.731074189818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45989.731074189818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45989.731074189818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45989.731074189818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45989.731074189818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45989.731074189818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45989.731074189818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45989.731074189818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45989.731074189818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45989.731074189818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45989.731074189818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45989.731074189818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45989.731074189818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45989.731074189818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45989.731074189818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45989.731074189818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45989.731074189818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45989.731074189818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45989.731074189818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45989.731074189818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45989.731074189818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45989.731074189818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45989.731074189818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45989.731074189818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45989.731074189818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45989.731074189818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45989.731074189818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45989.731074189818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45989.731074189818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45989.731074189818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45989.731074189818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45989.731074189818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45989.731074189818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45989.731074189818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45989.731074189818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45989.731074189818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45989.731074189818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45989.731074189818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45989.731074189818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45989.731074189818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45989.731074189818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45989.731074189818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45989.731074189818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45989.731074189818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45989.731074189818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45989.731074189818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45989.731074189818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45989.731074189818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45989.731074189818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45989.731074189818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45989.731074189818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45989.731074189818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45989.731074189818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45989.731074189818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45989.731074189818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45989.731074189818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45989.731074189818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45989.731074189818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45989.731074189818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45989.731074189818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45989.731074189818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45989.731074189818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45989.731074189818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45989.731074189818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45989.731074189818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45989.731074189818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45989.731074189818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45989.731074189818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45989.731074189818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45989.731074189818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45989.731074189818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45989.731074189818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45989.731074189818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45989.731074189818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45989.731074189818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45989.731074189818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45989.731074189818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45989.731074189818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45989.731074189818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45989.731074189818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45989.731074189818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45989.731074189818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45989.731074189818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45989.731074189818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45989.731074189818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45989.731074189818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45989.731074189818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45989.731074189818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45989.731074189818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45989.731074189818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45989.731074189818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45989.731074189818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45989.731074189818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45989.731074189818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45989.731074189818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45989.731074189818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45989.731074189818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45989.731074189818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45989.731074189818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45989.731074189818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45989.731074189818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45989.731074189818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45989.731074189818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45989.731074189818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45989.731074189818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45989.731074189818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45989.731074189818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45989.731074189818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45989.731074189818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45989.731074189818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45989.731074189818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45989.731074189818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45989.731074189818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45989.731074189818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45989.731074189818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45989.731074189818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45989.731074189818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45989.731074189818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45989.731074189818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45989.731074189818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45989.731074189818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45989.731074189818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45989.731074189818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45989.731074189818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45989.731074189818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45989.731074189818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45989.731074189818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45989.731074189818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45989.731074189818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45989.731074189818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45989.731074189818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45989.731074189818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45989.731074189818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45989.731074189818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45989.731074189818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45989.731074189818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45989.731074189818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45989.731074189818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45989.731074189818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45989.731074189818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45989.731074189818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45989.731074189818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45989.731074189818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45989.731074189818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45989.731074189818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45989.731074189818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45989.731074189818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45989.731074189818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45989.731074189818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45989.731074189818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45989.731074189818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45989.731074189818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45989.731074189818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45989.731074189818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45989.731074189818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45989.731074189818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45989.731074189818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45989.731074189818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45989.731074189818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45989.731074189818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45989.731074189818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45989.731074189818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45989.731074189818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45989.731074189818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45989.731074189818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45989.731074189818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45989.731074189818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45989.731074189818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45989.731074189818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45989.731074189818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45989.731074189818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45989.731074189818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45989.731074189818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45989.731074189818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45989.731074189818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45989.731074189818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45989.731074189818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45989.731074189818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45989.731074189818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45989.731074189818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45989.731074189818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45989.731074189818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45989.731074189818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45989.731074189818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45989.731074189818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45989.731074189818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45989.731074189818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45989.731074189818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45989.731074189818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45989.731074189818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45989.731074189818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45989.731074189818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45989.731074189818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45989.731074189818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45989.731074189818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45989.731074189818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45989.731074189818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45989.731074189818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45989.731074189818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45989.731074189818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45989.731074189818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45989.731074189818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45989.731074189818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45989.731074189818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45989.731074189818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45989.731074189818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45989.731074189818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45989.731074189818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45989.731074189818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45989.731074189818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45989.731074189818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45989.731074189818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45989.731074189818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45989.731074189818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45989.731074189818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45989.731074189818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45989.731074189818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45989.731074189818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45989.731074189818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45989.731074189818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45989.731074189818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45989.731074189818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45989.731074189818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45989.731074189818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45989.731074189818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45989.731074189818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45989.731074189818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45989.731074189818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45989.731074189818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45989.731074189818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45989.731074189818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45989.731074189818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45989.731074189818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45989.731074189818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45989.731074189818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45989.731074189818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45989.731074189818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45989.731074189818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45989.731074189818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45989.731074189818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45989.731074189818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45989.731074189818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45989.731074189818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45989.731074189818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45989.731074189818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45989.731074189818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45989.731074189818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45989.731074189818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45989.731074189818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45989.731074189818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45989.731074189818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45989.731074189818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45989.731074189818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45989.731074189818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45989.731074189818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45989.731074189818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45989.731074189818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45989.731074189818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45989.731074189818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45989.731074189818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45989.731074189818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45989.731074189818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45989.731074189818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45989.731074189818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45989.731074189818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45989.731074189818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45989.731074189818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45989.731074189818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45989.731074189818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45989.731074189818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45989.731074189818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45989.731074189818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45989.731074189818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45989.731074189818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45989.731074189818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45989.731074189818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45989.731074189818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45989.731074189818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45989.731074189818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45989.731074189818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45989.731074189818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45989.731074189818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45989.731074189818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45989.731074189818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45989.731074189818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45989.731074189818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45989.731074189818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45989.731074189818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45989.731074189818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45989.731074189818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45989.731074189818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45989.731074189818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45989.731074189818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45989.731074189818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45989.731074189818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45989.731074189818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45989.731074189818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45989.731074189818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45989.731074189818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45989.731074189818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45989.731074189818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45989.731074189818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45989.731074189818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45989.731074189818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45989.731074189818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45989.731074189818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45989.731074189818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45989.731074189818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45989.731074189818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45989.731074189818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45989.731074189818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45989.731074189818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45989.731074189818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45989.731074189818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45989.731074189818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45989.731074189818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45989.731074189818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45989.731074189818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45989.731074189818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45989.731074189818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45989.731074189818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45989.731074189818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45989.731074189818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45989.731074189818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286.25035659722198</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2</v>
      </c>
      <c r="D3" s="88" t="s">
        <v>36001</v>
      </c>
      <c r="E3" s="91" t="s">
        <v>39021</v>
      </c>
      <c r="F3" s="92">
        <v>45989.70108796296</v>
      </c>
      <c r="G3" s="93">
        <f t="shared" ref="G3:G65" ca="1" si="0">IFERROR(NOW()-F3,"")</f>
        <v>2.9986226858454756E-2</v>
      </c>
      <c r="H3" s="92">
        <v>45989.719317129631</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45989.731074189818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45989.731074189818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45989.731074189818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45989.731074189818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45989.731074189818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45989.731074189818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45989.731074189818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45989.731074189818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45989.731074189818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45989.731074189818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45989.731074189818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45989.731074189818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45989.731074189818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45989.731074189818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45989.731074189818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45989.731074189818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45989.731074189818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45989.731074189818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45989.731074189818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45989.731074189818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45989.731074189818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45989.731074189818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45989.731074189818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45989.731074189818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45989.731074189818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45989.731074189818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45989.731074189818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45989.731074189818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45989.731074189818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45989.731074189818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45989.731074189818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45989.731074189818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45989.731074189818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45989.731074189818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45989.731074189818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45989.731074189818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45989.731074189818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45989.731074189818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45989.731074189818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45989.731074189818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45989.731074189818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45989.731074189818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45989.731074189818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45989.731074189818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45989.731074189818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45989.731074189818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45989.731074189818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45989.731074189818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45989.731074189818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45989.731074189818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45989.731074189818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45989.731074189818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45989.731074189818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45989.731074189818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45989.731074189818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45989.731074189818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45989.731074189818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45989.731074189818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45989.731074189818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45989.731074189818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45989.731074189818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45989.731074189818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45989.731074189818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45989.731074189818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45989.731074189818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45989.731074189818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45989.731074189818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45989.731074189818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45989.731074189818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45989.731074189818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45989.731074189818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45989.731074189818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45989.731074189818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45989.731074189818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45989.731074189818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45989.731074189818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45989.731074189818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45989.731074189818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45989.731074189818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45989.731074189818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45989.731074189818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45989.731074189818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45989.731074189818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45989.731074189818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45989.731074189818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45989.731074189818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45989.731074189818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45989.731074189818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45989.731074189818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45989.731074189818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45989.731074189818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45989.731074189818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45989.731074189818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45989.731074189818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45989.731074189818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45989.731074189818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45989.731074189818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45989.731074189818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45989.731074189818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45989.731074189818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45989.731074189818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45989.731074189818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45989.731074189818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45989.731074189818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45989.731074189818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45989.731074189818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45989.731074189818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45989.731074189818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45989.731074189818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45989.731074189818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45989.731074189818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45989.731074189818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45989.731074189818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45989.731074189818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45989.731074189818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45989.731074189818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45989.731074189818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45989.731074189818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45989.731074189818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45989.731074189818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45989.731074189818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45989.731074189818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45989.731074189818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45989.731074189818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45989.731074189818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45989.731074189818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45989.731074189818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45989.731074189818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45989.731074189818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45989.731074189818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45989.731074189818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45989.731074189818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45989.731074189818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45989.731074189818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45989.731074189818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45989.731074189818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45989.731074189818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45989.731074189818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45989.731074189818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45989.731074189818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45989.731074189818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45989.731074189818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45989.731074189818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45989.731074189818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45989.731074189818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45989.731074189818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45989.731074189818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45989.731074189818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45989.731074189818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45989.731074189818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45989.731074189818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45989.731074189818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45989.731074189818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45989.731074189818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45989.731074189818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45989.731074189818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45989.731074189818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45989.731074189818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45989.731074189818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45989.731074189818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45989.731074189818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45989.731074189818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45989.731074189818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45989.731074189818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45989.731074189818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45989.731074189818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45989.731074189818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45989.731074189818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45989.731074189818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45989.731074189818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45989.731074189818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45989.731074189818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45989.731074189818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45989.731074189818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45989.731074189818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45989.731074189818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45989.731074189818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45989.731074189818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45989.731074189818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45989.731074189818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45989.731074189818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45989.731074189818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45989.731074189818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45989.731074189818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45989.731074189818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45989.731074189818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45989.731074189818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45989.731074189818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45989.731074189818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45989.731074189818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45989.731074189818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45989.731074189818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45989.731074189818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45989.731074189818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45989.731074189818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45989.731074189818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45989.731074189818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45989.731074189818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45989.731074189818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45989.731074189818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45989.731074189818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45989.731074189818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45989.731074189818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45989.731074189818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45989.731074189818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45989.731074189818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45989.731074189818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45989.731074189818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45989.731074189818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45989.731074189818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45989.731074189818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45989.731074189818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45989.731074189818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45989.731074189818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45989.731074189818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45989.731074189818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45989.731074189818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45989.731074189818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45989.731074189818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45989.731074189818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45989.731074189818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45989.731074189818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45989.731074189818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45989.731074189818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45989.731074189818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45989.731074189818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45989.731074189818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45989.731074189818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45989.731074189818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45989.731074189818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45989.731074189818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45989.731074189818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45989.731074189818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45989.731074189818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45989.731074189818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45989.731074189818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45989.731074189818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45989.731074189818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45989.731074189818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45989.731074189818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45989.731074189818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45989.731074189818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45989.731074189818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45989.731074189818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45989.731074189818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45989.731074189818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45989.731074189818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45989.731074189818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45989.731074189818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45989.731074189818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45989.731074189818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45989.731074189818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45989.731074189818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45989.731074189818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45989.731074189818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45989.731074189818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45989.731074189818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45989.731074189818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45989.731074189818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45989.731074189818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45989.731074189818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45989.731074189818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45989.731074189818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45989.731074189818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45989.731074189818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45989.731074189818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45989.731074189818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45989.731074189818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45989.731074189818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45989.731074189818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45989.731074189818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45989.731074189818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45989.731074189818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45989.731074189818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45989.731074189818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45989.731074189818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45989.731074189818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45989.731074189818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45989.731074189818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45989.731074189818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45989.731074189818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45989.731074189818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45989.731074189818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45989.731074189818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45989.731074189818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45989.731074189818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45989.731074189818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45989.731074189818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45989.731074189818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45989.731074189818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45989.731074189818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45989.731074189818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45989.731074189818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45989.731074189818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45989.731074189818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45989.731074189818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45989.731074189818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45989.731074189818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45989.731074189818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45989.731074189818</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4" sqref="D14: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97.899014004629862</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39102</v>
      </c>
      <c r="F3" s="38">
        <v>45926.188877314817</v>
      </c>
      <c r="G3" s="105">
        <f t="shared" ref="G3" ca="1" si="0">IFERROR(NOW()-F3,"")</f>
        <v>63.542196875001537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39102</v>
      </c>
      <c r="F4" s="107">
        <v>45948.661111111112</v>
      </c>
      <c r="G4" s="108">
        <f t="shared" ref="G4" ca="1" si="1">IFERROR(NOW()-F4,"")</f>
        <v>41.069963078705769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8.3577755787046044</v>
      </c>
      <c r="H5" s="146">
        <v>45981.360798611109</v>
      </c>
      <c r="I5" s="106" t="str">
        <f>IFERROR(VLOOKUP(D5,DB!A:F,6,0),"")</f>
        <v>SCECO</v>
      </c>
      <c r="J5" s="106" t="str">
        <f>IFERROR(VLOOKUP(D5,DB!A:G,7,0),"")</f>
        <v>Dead</v>
      </c>
      <c r="K5" s="106" t="s">
        <v>39127</v>
      </c>
      <c r="L5" s="106" t="str">
        <f>IFERROR(VLOOKUP(D5,DB!A:I,9,0),"")</f>
        <v>Latis</v>
      </c>
    </row>
    <row r="6" spans="1:13" ht="15.75">
      <c r="A6" s="37"/>
      <c r="B6" s="37" t="str">
        <f>IFERROR(VLOOKUP(D6,DB!A:K,11,0),"")</f>
        <v/>
      </c>
      <c r="C6" s="37"/>
      <c r="D6" s="149"/>
      <c r="E6" s="37"/>
      <c r="F6" s="38"/>
      <c r="G6" s="143">
        <f t="shared" ref="G6:G14" ca="1" si="2">IFERROR(NOW()-F6,"")</f>
        <v>45989.731074189818</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45989.731074189818</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45989.731074189818</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45989.731074189818</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45989.731074189818</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45989.731074189818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45989.731074189818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45989.731074189818</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45989.731074189818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45989.731074189818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45989.731074189818</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45989.731074189818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45989.731074189818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45989.731074189818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45989.731074189818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45989.731074189818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45989.731074189818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45989.731074189818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45989.731074189818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45989.731074189818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45989.731074189818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45989.731074189818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45989.731074189818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45989.731074189818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45989.731074189818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45989.731074189818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45989.731074189818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45989.731074189818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45989.731074189818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45989.731074189818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45989.731074189818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45989.731074189818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45989.731074189818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45989.731074189818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45989.731074189818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45989.731074189818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45989.731074189818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45989.731074189818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45989.731074189818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45989.731074189818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45989.731074189818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45989.731074189818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45989.731074189818</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45989.731074189818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45989.731074189818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45989.731074189818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45989.731074189818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45989.731074189818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45989.731074189818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45989.731074189818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45989.731074189818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45989.731074189818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45989.731074189818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45989.731074189818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45989.731074189818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45989.731074189818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45989.731074189818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45989.731074189818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45989.731074189818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45989.731074189818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45989.731074189818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45989.731074189818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